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93" i="1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D14" s="1"/>
  <c r="E14" s="1"/>
  <c r="F14" s="1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B179"/>
  <c r="B164"/>
  <c r="B149"/>
  <c r="B134"/>
  <c r="B119"/>
  <c r="B104"/>
  <c r="B89"/>
  <c r="B74"/>
  <c r="B59"/>
  <c r="B44"/>
  <c r="B29"/>
  <c r="B14"/>
  <c r="A15"/>
  <c r="A16" s="1"/>
  <c r="E16" l="1"/>
  <c r="F16" s="1"/>
  <c r="E15"/>
  <c r="F15" s="1"/>
  <c r="A17"/>
  <c r="E17" s="1"/>
  <c r="F17" s="1"/>
  <c r="A18" l="1"/>
  <c r="E18" s="1"/>
  <c r="F18" s="1"/>
  <c r="A19" l="1"/>
  <c r="E19" s="1"/>
  <c r="F19" s="1"/>
  <c r="A20" l="1"/>
  <c r="E20" s="1"/>
  <c r="F20" s="1"/>
  <c r="A21" l="1"/>
  <c r="E21" s="1"/>
  <c r="F21" s="1"/>
  <c r="A22" l="1"/>
  <c r="E22" s="1"/>
  <c r="F22" s="1"/>
  <c r="A23" l="1"/>
  <c r="E23" s="1"/>
  <c r="F23" s="1"/>
  <c r="A24" l="1"/>
  <c r="E24" s="1"/>
  <c r="F24" s="1"/>
  <c r="A25" l="1"/>
  <c r="E25" s="1"/>
  <c r="F25" s="1"/>
  <c r="A26" l="1"/>
  <c r="E26" s="1"/>
  <c r="F26" s="1"/>
  <c r="A27" l="1"/>
  <c r="E27" s="1"/>
  <c r="F27" s="1"/>
  <c r="A28" l="1"/>
  <c r="E28" s="1"/>
  <c r="F28" s="1"/>
  <c r="A29" l="1"/>
  <c r="E29" s="1"/>
  <c r="F29" s="1"/>
  <c r="A30" l="1"/>
  <c r="E30" s="1"/>
  <c r="F30" s="1"/>
  <c r="A31" l="1"/>
  <c r="E31" s="1"/>
  <c r="F31" s="1"/>
  <c r="A32" l="1"/>
  <c r="E32" s="1"/>
  <c r="F32" s="1"/>
  <c r="A33" l="1"/>
  <c r="E33" s="1"/>
  <c r="F33" s="1"/>
  <c r="A34" l="1"/>
  <c r="E34" s="1"/>
  <c r="F34" s="1"/>
  <c r="A35" l="1"/>
  <c r="E35" s="1"/>
  <c r="F35" s="1"/>
  <c r="A36" l="1"/>
  <c r="E36" s="1"/>
  <c r="F36" s="1"/>
  <c r="A37" l="1"/>
  <c r="E37" s="1"/>
  <c r="F37" s="1"/>
  <c r="A38" l="1"/>
  <c r="E38" s="1"/>
  <c r="F38" s="1"/>
  <c r="A39" l="1"/>
  <c r="E39" s="1"/>
  <c r="F39" s="1"/>
  <c r="A40" l="1"/>
  <c r="E40" s="1"/>
  <c r="F40" s="1"/>
  <c r="A41" l="1"/>
  <c r="E41" s="1"/>
  <c r="F41" s="1"/>
  <c r="A42" l="1"/>
  <c r="E42" s="1"/>
  <c r="F42" s="1"/>
  <c r="A43" l="1"/>
  <c r="E43" s="1"/>
  <c r="F43" s="1"/>
  <c r="A44" l="1"/>
  <c r="E44" s="1"/>
  <c r="F44" s="1"/>
  <c r="A45" l="1"/>
  <c r="E45" s="1"/>
  <c r="F45" s="1"/>
  <c r="A46" l="1"/>
  <c r="E46" s="1"/>
  <c r="F46" s="1"/>
  <c r="A47" l="1"/>
  <c r="E47" s="1"/>
  <c r="F47" s="1"/>
  <c r="A48" l="1"/>
  <c r="E48" s="1"/>
  <c r="F48" s="1"/>
  <c r="A49" l="1"/>
  <c r="E49" s="1"/>
  <c r="F49" s="1"/>
  <c r="A50" l="1"/>
  <c r="E50" s="1"/>
  <c r="F50" s="1"/>
  <c r="A51" l="1"/>
  <c r="E51" s="1"/>
  <c r="F51" s="1"/>
  <c r="A52" l="1"/>
  <c r="E52" s="1"/>
  <c r="F52" s="1"/>
  <c r="A53" l="1"/>
  <c r="E53" s="1"/>
  <c r="F53" s="1"/>
  <c r="A54" l="1"/>
  <c r="E54" s="1"/>
  <c r="F54" s="1"/>
  <c r="A55" l="1"/>
  <c r="E55" s="1"/>
  <c r="F55" s="1"/>
  <c r="A56" l="1"/>
  <c r="E56" s="1"/>
  <c r="F56" s="1"/>
  <c r="A57" l="1"/>
  <c r="E57" s="1"/>
  <c r="F57" s="1"/>
  <c r="A58" l="1"/>
  <c r="E58" s="1"/>
  <c r="F58" s="1"/>
  <c r="A59" l="1"/>
  <c r="E59" s="1"/>
  <c r="F59" s="1"/>
  <c r="A60" l="1"/>
  <c r="E60" s="1"/>
  <c r="F60" s="1"/>
  <c r="A61" l="1"/>
  <c r="E61" s="1"/>
  <c r="F61" s="1"/>
  <c r="A62" l="1"/>
  <c r="E62" s="1"/>
  <c r="F62" s="1"/>
  <c r="A63" l="1"/>
  <c r="E63" s="1"/>
  <c r="F63" s="1"/>
  <c r="A64" l="1"/>
  <c r="E64" s="1"/>
  <c r="F64" s="1"/>
  <c r="A65" l="1"/>
  <c r="E65" s="1"/>
  <c r="F65" s="1"/>
  <c r="A66" l="1"/>
  <c r="E66" s="1"/>
  <c r="F66" s="1"/>
  <c r="A67" l="1"/>
  <c r="E67" s="1"/>
  <c r="F67" s="1"/>
  <c r="A68" l="1"/>
  <c r="E68" s="1"/>
  <c r="F68" s="1"/>
  <c r="A69" l="1"/>
  <c r="E69" s="1"/>
  <c r="F69" s="1"/>
  <c r="A70" l="1"/>
  <c r="E70" s="1"/>
  <c r="F70" s="1"/>
  <c r="A71" l="1"/>
  <c r="E71" s="1"/>
  <c r="F71" s="1"/>
  <c r="A72" l="1"/>
  <c r="E72" s="1"/>
  <c r="F72" s="1"/>
  <c r="A73" l="1"/>
  <c r="E73" s="1"/>
  <c r="F73" s="1"/>
  <c r="A74" l="1"/>
  <c r="E74" s="1"/>
  <c r="F74" s="1"/>
  <c r="A75" l="1"/>
  <c r="E75" s="1"/>
  <c r="F75" s="1"/>
  <c r="A76" l="1"/>
  <c r="E76" s="1"/>
  <c r="F76" s="1"/>
  <c r="A77" l="1"/>
  <c r="E77" s="1"/>
  <c r="F77" s="1"/>
  <c r="A78" l="1"/>
  <c r="E78" s="1"/>
  <c r="F78" s="1"/>
  <c r="A79" l="1"/>
  <c r="E79" s="1"/>
  <c r="F79" s="1"/>
  <c r="A80" l="1"/>
  <c r="E80" s="1"/>
  <c r="F80" s="1"/>
  <c r="A81" l="1"/>
  <c r="E81" s="1"/>
  <c r="F81" s="1"/>
  <c r="A82" l="1"/>
  <c r="E82" s="1"/>
  <c r="F82" s="1"/>
  <c r="A83" l="1"/>
  <c r="E83" s="1"/>
  <c r="F83" s="1"/>
  <c r="A84" l="1"/>
  <c r="E84" s="1"/>
  <c r="F84" s="1"/>
  <c r="A85" l="1"/>
  <c r="E85" s="1"/>
  <c r="F85" s="1"/>
  <c r="A86" l="1"/>
  <c r="E86" s="1"/>
  <c r="F86" s="1"/>
  <c r="A87" l="1"/>
  <c r="E87" s="1"/>
  <c r="F87" s="1"/>
  <c r="A88" l="1"/>
  <c r="E88" s="1"/>
  <c r="F88" s="1"/>
  <c r="A89" l="1"/>
  <c r="E89" s="1"/>
  <c r="F89" s="1"/>
  <c r="A90" l="1"/>
  <c r="E90" s="1"/>
  <c r="F90" s="1"/>
  <c r="A91" l="1"/>
  <c r="E91" s="1"/>
  <c r="F91" s="1"/>
  <c r="A92" l="1"/>
  <c r="E92" s="1"/>
  <c r="F92" s="1"/>
  <c r="A93" l="1"/>
  <c r="E93" s="1"/>
  <c r="F93" s="1"/>
  <c r="A94" l="1"/>
  <c r="E94" s="1"/>
  <c r="F94" s="1"/>
  <c r="A95" l="1"/>
  <c r="E95" s="1"/>
  <c r="F95" s="1"/>
  <c r="A96" l="1"/>
  <c r="E96" s="1"/>
  <c r="F96" s="1"/>
  <c r="A97" l="1"/>
  <c r="E97" s="1"/>
  <c r="F97" s="1"/>
  <c r="A98" l="1"/>
  <c r="E98" s="1"/>
  <c r="F98" s="1"/>
  <c r="A99" l="1"/>
  <c r="E99" s="1"/>
  <c r="F99" s="1"/>
  <c r="A100" l="1"/>
  <c r="E100" s="1"/>
  <c r="F100" s="1"/>
  <c r="A101" l="1"/>
  <c r="E101" s="1"/>
  <c r="F101" s="1"/>
  <c r="A102" l="1"/>
  <c r="E102" s="1"/>
  <c r="F102" s="1"/>
  <c r="A103" l="1"/>
  <c r="E103" s="1"/>
  <c r="F103" s="1"/>
  <c r="A104" l="1"/>
  <c r="E104" s="1"/>
  <c r="F104" s="1"/>
  <c r="A105" l="1"/>
  <c r="E105" s="1"/>
  <c r="F105" s="1"/>
  <c r="A106" l="1"/>
  <c r="E106" s="1"/>
  <c r="F106" s="1"/>
  <c r="A107" l="1"/>
  <c r="E107" s="1"/>
  <c r="F107" s="1"/>
  <c r="A108" l="1"/>
  <c r="E108" s="1"/>
  <c r="F108" s="1"/>
  <c r="A109" l="1"/>
  <c r="E109" s="1"/>
  <c r="F109" s="1"/>
  <c r="A110" l="1"/>
  <c r="E110" s="1"/>
  <c r="F110" s="1"/>
  <c r="A111" l="1"/>
  <c r="E111" s="1"/>
  <c r="F111" s="1"/>
  <c r="A112" l="1"/>
  <c r="E112" s="1"/>
  <c r="F112" s="1"/>
  <c r="A113" l="1"/>
  <c r="E113" s="1"/>
  <c r="F113" s="1"/>
  <c r="A114" l="1"/>
  <c r="E114" s="1"/>
  <c r="F114" s="1"/>
  <c r="A115" l="1"/>
  <c r="E115" s="1"/>
  <c r="F115" s="1"/>
  <c r="A116" l="1"/>
  <c r="E116" s="1"/>
  <c r="F116" s="1"/>
  <c r="A117" l="1"/>
  <c r="E117" s="1"/>
  <c r="F117" s="1"/>
  <c r="A118" l="1"/>
  <c r="E118" s="1"/>
  <c r="F118" s="1"/>
  <c r="A119" l="1"/>
  <c r="E119" s="1"/>
  <c r="F119" s="1"/>
  <c r="A120" l="1"/>
  <c r="E120" s="1"/>
  <c r="F120" s="1"/>
  <c r="A121" l="1"/>
  <c r="E121" s="1"/>
  <c r="F121" s="1"/>
  <c r="A122" l="1"/>
  <c r="E122" s="1"/>
  <c r="F122" s="1"/>
  <c r="A123" l="1"/>
  <c r="E123" s="1"/>
  <c r="F123" s="1"/>
  <c r="A124" l="1"/>
  <c r="E124" s="1"/>
  <c r="F124" s="1"/>
  <c r="A125" l="1"/>
  <c r="E125" s="1"/>
  <c r="F125" s="1"/>
  <c r="A126" l="1"/>
  <c r="E126" s="1"/>
  <c r="F126" s="1"/>
  <c r="A127" l="1"/>
  <c r="E127" s="1"/>
  <c r="F127" s="1"/>
  <c r="A128" l="1"/>
  <c r="E128" s="1"/>
  <c r="F128" s="1"/>
  <c r="A129" l="1"/>
  <c r="E129" s="1"/>
  <c r="F129" s="1"/>
  <c r="A130" l="1"/>
  <c r="E130" s="1"/>
  <c r="F130" s="1"/>
  <c r="A131" l="1"/>
  <c r="E131" s="1"/>
  <c r="F131" s="1"/>
  <c r="A132" l="1"/>
  <c r="E132" s="1"/>
  <c r="F132" s="1"/>
  <c r="A133" l="1"/>
  <c r="E133" s="1"/>
  <c r="F133" s="1"/>
  <c r="A134" l="1"/>
  <c r="E134" s="1"/>
  <c r="F134" s="1"/>
  <c r="A135" l="1"/>
  <c r="E135" s="1"/>
  <c r="F135" s="1"/>
  <c r="A136" l="1"/>
  <c r="E136" s="1"/>
  <c r="F136" s="1"/>
  <c r="A137" l="1"/>
  <c r="E137" s="1"/>
  <c r="F137" s="1"/>
  <c r="A138" l="1"/>
  <c r="E138" s="1"/>
  <c r="F138" s="1"/>
  <c r="A139" l="1"/>
  <c r="E139" s="1"/>
  <c r="F139" s="1"/>
  <c r="A140" l="1"/>
  <c r="E140" s="1"/>
  <c r="F140" s="1"/>
  <c r="A141" l="1"/>
  <c r="E141" s="1"/>
  <c r="F141" s="1"/>
  <c r="A142" l="1"/>
  <c r="E142" s="1"/>
  <c r="F142" s="1"/>
  <c r="A143" l="1"/>
  <c r="E143" s="1"/>
  <c r="F143" s="1"/>
  <c r="A144" l="1"/>
  <c r="E144" s="1"/>
  <c r="F144" s="1"/>
  <c r="A145" l="1"/>
  <c r="E145" s="1"/>
  <c r="F145" s="1"/>
  <c r="A146" l="1"/>
  <c r="E146" s="1"/>
  <c r="F146" s="1"/>
  <c r="A147" l="1"/>
  <c r="E147" s="1"/>
  <c r="F147" s="1"/>
  <c r="A148" l="1"/>
  <c r="E148" s="1"/>
  <c r="F148" s="1"/>
  <c r="A149" l="1"/>
  <c r="E149" s="1"/>
  <c r="F149" s="1"/>
  <c r="A150" l="1"/>
  <c r="E150" s="1"/>
  <c r="F150" s="1"/>
  <c r="A151" l="1"/>
  <c r="E151" s="1"/>
  <c r="F151" s="1"/>
  <c r="A152" l="1"/>
  <c r="E152" s="1"/>
  <c r="F152" s="1"/>
  <c r="A153" l="1"/>
  <c r="E153" s="1"/>
  <c r="F153" s="1"/>
  <c r="A154" l="1"/>
  <c r="E154" s="1"/>
  <c r="F154" s="1"/>
  <c r="A155" l="1"/>
  <c r="E155" s="1"/>
  <c r="F155" s="1"/>
  <c r="A156" l="1"/>
  <c r="E156" s="1"/>
  <c r="F156" s="1"/>
  <c r="A157" l="1"/>
  <c r="E157" s="1"/>
  <c r="F157" s="1"/>
  <c r="A158" l="1"/>
  <c r="E158" s="1"/>
  <c r="F158" s="1"/>
  <c r="A159" l="1"/>
  <c r="E159" s="1"/>
  <c r="F159" s="1"/>
  <c r="A160" l="1"/>
  <c r="E160" s="1"/>
  <c r="F160" s="1"/>
  <c r="A161" l="1"/>
  <c r="E161" s="1"/>
  <c r="F161" s="1"/>
  <c r="A162" l="1"/>
  <c r="E162" s="1"/>
  <c r="F162" s="1"/>
  <c r="A163" l="1"/>
  <c r="E163" s="1"/>
  <c r="F163" s="1"/>
  <c r="A164" l="1"/>
  <c r="E164" s="1"/>
  <c r="F164" s="1"/>
  <c r="A165" l="1"/>
  <c r="E165" s="1"/>
  <c r="F165" s="1"/>
  <c r="A166" l="1"/>
  <c r="E166" s="1"/>
  <c r="F166" s="1"/>
  <c r="A167" l="1"/>
  <c r="E167" s="1"/>
  <c r="F167" s="1"/>
  <c r="A168" l="1"/>
  <c r="E168" s="1"/>
  <c r="F168" s="1"/>
  <c r="A169" l="1"/>
  <c r="E169" s="1"/>
  <c r="F169" s="1"/>
  <c r="A170" l="1"/>
  <c r="E170" s="1"/>
  <c r="F170" s="1"/>
  <c r="A171" l="1"/>
  <c r="E171" s="1"/>
  <c r="F171" s="1"/>
  <c r="A172" l="1"/>
  <c r="E172" s="1"/>
  <c r="F172" s="1"/>
  <c r="A173" l="1"/>
  <c r="E173" s="1"/>
  <c r="F173" s="1"/>
  <c r="A174" l="1"/>
  <c r="E174" s="1"/>
  <c r="F174" s="1"/>
  <c r="A175" l="1"/>
  <c r="E175" s="1"/>
  <c r="F175" s="1"/>
  <c r="A176" l="1"/>
  <c r="E176" s="1"/>
  <c r="F176" s="1"/>
  <c r="A177" l="1"/>
  <c r="E177" s="1"/>
  <c r="F177" s="1"/>
  <c r="A178" l="1"/>
  <c r="E178" s="1"/>
  <c r="F178" s="1"/>
  <c r="A179" l="1"/>
  <c r="E179" s="1"/>
  <c r="F179" s="1"/>
  <c r="A180" l="1"/>
  <c r="E180" s="1"/>
  <c r="F180" s="1"/>
  <c r="A181" l="1"/>
  <c r="E181" s="1"/>
  <c r="F181" s="1"/>
  <c r="A182" l="1"/>
  <c r="E182" s="1"/>
  <c r="F182" s="1"/>
  <c r="A183" l="1"/>
  <c r="E183" s="1"/>
  <c r="F183" s="1"/>
  <c r="A184" l="1"/>
  <c r="E184" s="1"/>
  <c r="F184" s="1"/>
  <c r="A185" l="1"/>
  <c r="E185" s="1"/>
  <c r="F185" s="1"/>
  <c r="A186" l="1"/>
  <c r="E186" s="1"/>
  <c r="F186" s="1"/>
  <c r="A187" l="1"/>
  <c r="E187" s="1"/>
  <c r="F187" s="1"/>
  <c r="A188" l="1"/>
  <c r="E188" s="1"/>
  <c r="F188" s="1"/>
  <c r="A189" l="1"/>
  <c r="E189" s="1"/>
  <c r="F189" s="1"/>
  <c r="A190" l="1"/>
  <c r="E190" s="1"/>
  <c r="F190" s="1"/>
  <c r="A191" l="1"/>
  <c r="E191" s="1"/>
  <c r="F191" s="1"/>
  <c r="A192" l="1"/>
  <c r="E192" s="1"/>
  <c r="F192" s="1"/>
  <c r="A193" l="1"/>
  <c r="E193" l="1"/>
  <c r="F193" s="1"/>
</calcChain>
</file>

<file path=xl/sharedStrings.xml><?xml version="1.0" encoding="utf-8"?>
<sst xmlns="http://schemas.openxmlformats.org/spreadsheetml/2006/main" count="20" uniqueCount="18">
  <si>
    <t>Far-field Pattern of Two Point Sources</t>
  </si>
  <si>
    <t>Source A</t>
  </si>
  <si>
    <t>Source B</t>
  </si>
  <si>
    <t xml:space="preserve"> Amplitude</t>
  </si>
  <si>
    <t>Angle</t>
  </si>
  <si>
    <t>(deg,)</t>
  </si>
  <si>
    <t>Theta</t>
  </si>
  <si>
    <t>(deg.)</t>
  </si>
  <si>
    <t xml:space="preserve"> Phase (deg.)</t>
  </si>
  <si>
    <t>Separation (wavelengths)</t>
  </si>
  <si>
    <t>R</t>
  </si>
  <si>
    <t>(dB)</t>
  </si>
  <si>
    <t>Label</t>
  </si>
  <si>
    <t>Offset (degrees)</t>
  </si>
  <si>
    <t>(linear)</t>
  </si>
  <si>
    <t>&lt;= inputs</t>
  </si>
  <si>
    <t>&lt;= input</t>
  </si>
  <si>
    <t>Response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</si>
</sst>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2" fontId="0" fillId="0" borderId="0" xfId="0" applyNumberFormat="1"/>
    <xf numFmtId="2" fontId="2" fillId="0" borderId="0" xfId="0" applyNumberFormat="1" applyFont="1"/>
    <xf numFmtId="0" fontId="2" fillId="0" borderId="0" xfId="0" applyFont="1"/>
    <xf numFmtId="164" fontId="3" fillId="0" borderId="0" xfId="0" applyNumberFormat="1" applyFont="1"/>
    <xf numFmtId="2" fontId="3" fillId="0" borderId="0" xfId="0" applyNumberFormat="1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radarChart>
        <c:radarStyle val="marker"/>
        <c:ser>
          <c:idx val="0"/>
          <c:order val="0"/>
          <c:tx>
            <c:v>dB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Sheet1!$B$14:$B$193</c:f>
            </c:multiLvlStrRef>
          </c:cat>
          <c:val>
            <c:numRef>
              <c:f>Sheet1!$F$14:$F$193</c:f>
              <c:numCache>
                <c:formatCode>0.00</c:formatCode>
                <c:ptCount val="180"/>
                <c:pt idx="0">
                  <c:v>-1.5051893567055441</c:v>
                </c:pt>
                <c:pt idx="1">
                  <c:v>-1.5135167499997049</c:v>
                </c:pt>
                <c:pt idx="2">
                  <c:v>-1.5386807479717417</c:v>
                </c:pt>
                <c:pt idx="3">
                  <c:v>-1.5812331315120014</c:v>
                </c:pt>
                <c:pt idx="4">
                  <c:v>-1.6421153262269952</c:v>
                </c:pt>
                <c:pt idx="5">
                  <c:v>-1.7226936662413106</c:v>
                </c:pt>
                <c:pt idx="6">
                  <c:v>-1.8248143861186961</c:v>
                </c:pt>
                <c:pt idx="7">
                  <c:v>-1.9508851915092493</c:v>
                </c:pt>
                <c:pt idx="8">
                  <c:v>-2.1039943828375445</c:v>
                </c:pt>
                <c:pt idx="9">
                  <c:v>-2.288085172094088</c:v>
                </c:pt>
                <c:pt idx="10">
                  <c:v>-2.5082141469635482</c:v>
                </c:pt>
                <c:pt idx="11">
                  <c:v>-2.7709429654462703</c:v>
                </c:pt>
                <c:pt idx="12">
                  <c:v>-3.0849500210286713</c:v>
                </c:pt>
                <c:pt idx="13">
                  <c:v>-3.4620234214726291</c:v>
                </c:pt>
                <c:pt idx="14">
                  <c:v>-3.9187548366653262</c:v>
                </c:pt>
                <c:pt idx="15">
                  <c:v>-4.4796185368003281</c:v>
                </c:pt>
                <c:pt idx="16">
                  <c:v>-5.1830549676341064</c:v>
                </c:pt>
                <c:pt idx="17">
                  <c:v>-6.0949358451546809</c:v>
                </c:pt>
                <c:pt idx="18">
                  <c:v>-7.3436941686431547</c:v>
                </c:pt>
                <c:pt idx="19">
                  <c:v>-9.2398197044716817</c:v>
                </c:pt>
                <c:pt idx="20">
                  <c:v>-12.977163991226927</c:v>
                </c:pt>
                <c:pt idx="21">
                  <c:v>-16.668645377498578</c:v>
                </c:pt>
                <c:pt idx="22">
                  <c:v>-10.16950397383572</c:v>
                </c:pt>
                <c:pt idx="23">
                  <c:v>-7.6199231149346112</c:v>
                </c:pt>
                <c:pt idx="24">
                  <c:v>-5.9975212953817323</c:v>
                </c:pt>
                <c:pt idx="25">
                  <c:v>-4.8085206535936837</c:v>
                </c:pt>
                <c:pt idx="26">
                  <c:v>-3.8762346693728782</c:v>
                </c:pt>
                <c:pt idx="27">
                  <c:v>-3.1172732975814741</c:v>
                </c:pt>
                <c:pt idx="28">
                  <c:v>-2.4858717356909596</c:v>
                </c:pt>
                <c:pt idx="29">
                  <c:v>-1.9544214674658162</c:v>
                </c:pt>
                <c:pt idx="30">
                  <c:v>-1.5051844682411302</c:v>
                </c:pt>
                <c:pt idx="31">
                  <c:v>-1.1262763320149194</c:v>
                </c:pt>
                <c:pt idx="32">
                  <c:v>-0.80953030489341826</c:v>
                </c:pt>
                <c:pt idx="33">
                  <c:v>-0.54928257708447825</c:v>
                </c:pt>
                <c:pt idx="34">
                  <c:v>-0.34164826260291442</c:v>
                </c:pt>
                <c:pt idx="35">
                  <c:v>-0.18407832568648302</c:v>
                </c:pt>
                <c:pt idx="36">
                  <c:v>-7.5089114005079255E-2</c:v>
                </c:pt>
                <c:pt idx="37">
                  <c:v>-1.4106825934217155E-2</c:v>
                </c:pt>
                <c:pt idx="38">
                  <c:v>-1.3969584755738015E-3</c:v>
                </c:pt>
                <c:pt idx="39">
                  <c:v>-3.8065992184961157E-2</c:v>
                </c:pt>
                <c:pt idx="40">
                  <c:v>-0.12613565479426911</c:v>
                </c:pt>
                <c:pt idx="41">
                  <c:v>-0.26870330095590617</c:v>
                </c:pt>
                <c:pt idx="42">
                  <c:v>-0.47021954230370877</c:v>
                </c:pt>
                <c:pt idx="43">
                  <c:v>-0.73694285425753059</c:v>
                </c:pt>
                <c:pt idx="44">
                  <c:v>-1.0776834474561396</c:v>
                </c:pt>
                <c:pt idx="45">
                  <c:v>-1.5050543815818633</c:v>
                </c:pt>
                <c:pt idx="46">
                  <c:v>-2.0376792125985568</c:v>
                </c:pt>
                <c:pt idx="47">
                  <c:v>-2.7043629670261855</c:v>
                </c:pt>
                <c:pt idx="48">
                  <c:v>-3.5527500136252494</c:v>
                </c:pt>
                <c:pt idx="49">
                  <c:v>-4.6698506340307455</c:v>
                </c:pt>
                <c:pt idx="50">
                  <c:v>-6.2415733006840668</c:v>
                </c:pt>
                <c:pt idx="51">
                  <c:v>-8.7986805813910447</c:v>
                </c:pt>
                <c:pt idx="52">
                  <c:v>-15.951214887016569</c:v>
                </c:pt>
                <c:pt idx="53">
                  <c:v>-10.945964409879508</c:v>
                </c:pt>
                <c:pt idx="54">
                  <c:v>-7.3442994305070277</c:v>
                </c:pt>
                <c:pt idx="55">
                  <c:v>-5.4507567363401774</c:v>
                </c:pt>
                <c:pt idx="56">
                  <c:v>-4.1848944965541257</c:v>
                </c:pt>
                <c:pt idx="57">
                  <c:v>-3.2539773521393895</c:v>
                </c:pt>
                <c:pt idx="58">
                  <c:v>-2.5350705472250468</c:v>
                </c:pt>
                <c:pt idx="59">
                  <c:v>-1.9646075659598481</c:v>
                </c:pt>
                <c:pt idx="60">
                  <c:v>-1.5052845921668694</c:v>
                </c:pt>
                <c:pt idx="61">
                  <c:v>-1.1332228054014704</c:v>
                </c:pt>
                <c:pt idx="62">
                  <c:v>-0.83211926492438559</c:v>
                </c:pt>
                <c:pt idx="63">
                  <c:v>-0.59026501968732714</c:v>
                </c:pt>
                <c:pt idx="64">
                  <c:v>-0.39889238988725861</c:v>
                </c:pt>
                <c:pt idx="65">
                  <c:v>-0.25119728773642302</c:v>
                </c:pt>
                <c:pt idx="66">
                  <c:v>-0.14172959799108834</c:v>
                </c:pt>
                <c:pt idx="67">
                  <c:v>-6.5995993309855533E-2</c:v>
                </c:pt>
                <c:pt idx="68">
                  <c:v>-2.0191219432132632E-2</c:v>
                </c:pt>
                <c:pt idx="69">
                  <c:v>-1.0101686885062393E-3</c:v>
                </c:pt>
                <c:pt idx="70">
                  <c:v>-5.5124932408049431E-3</c:v>
                </c:pt>
                <c:pt idx="71">
                  <c:v>-3.1022433613130736E-2</c:v>
                </c:pt>
                <c:pt idx="72">
                  <c:v>-7.5052950899267182E-2</c:v>
                </c:pt>
                <c:pt idx="73">
                  <c:v>-0.13524717205814918</c:v>
                </c:pt>
                <c:pt idx="74">
                  <c:v>-0.20933265432252837</c:v>
                </c:pt>
                <c:pt idx="75">
                  <c:v>-0.29508563252456943</c:v>
                </c:pt>
                <c:pt idx="76">
                  <c:v>-0.39030356197931537</c:v>
                </c:pt>
                <c:pt idx="77">
                  <c:v>-0.49278509662821818</c:v>
                </c:pt>
                <c:pt idx="78">
                  <c:v>-0.60031725003540082</c:v>
                </c:pt>
                <c:pt idx="79">
                  <c:v>-0.71066992447299204</c:v>
                </c:pt>
                <c:pt idx="80">
                  <c:v>-0.82159827342559133</c:v>
                </c:pt>
                <c:pt idx="81">
                  <c:v>-0.93085347355327452</c:v>
                </c:pt>
                <c:pt idx="82">
                  <c:v>-1.0362023977346455</c:v>
                </c:pt>
                <c:pt idx="83">
                  <c:v>-1.1354563740712218</c:v>
                </c:pt>
                <c:pt idx="84">
                  <c:v>-1.2265086735117512</c:v>
                </c:pt>
                <c:pt idx="85">
                  <c:v>-1.3073796094506804</c:v>
                </c:pt>
                <c:pt idx="86">
                  <c:v>-1.3762672220688033</c:v>
                </c:pt>
                <c:pt idx="87">
                  <c:v>-1.4316005794218656</c:v>
                </c:pt>
                <c:pt idx="88">
                  <c:v>-1.4720919255919871</c:v>
                </c:pt>
                <c:pt idx="89">
                  <c:v>-1.4967834340378836</c:v>
                </c:pt>
                <c:pt idx="90">
                  <c:v>-1.5050843482670127</c:v>
                </c:pt>
                <c:pt idx="91">
                  <c:v>-1.4967949027064793</c:v>
                </c:pt>
                <c:pt idx="92">
                  <c:v>-1.4721145873364754</c:v>
                </c:pt>
                <c:pt idx="93">
                  <c:v>-1.4316338943972982</c:v>
                </c:pt>
                <c:pt idx="94">
                  <c:v>-1.3763104076834458</c:v>
                </c:pt>
                <c:pt idx="95">
                  <c:v>-1.3074316698851298</c:v>
                </c:pt>
                <c:pt idx="96">
                  <c:v>-1.226568434472513</c:v>
                </c:pt>
                <c:pt idx="97">
                  <c:v>-1.13552251978398</c:v>
                </c:pt>
                <c:pt idx="98">
                  <c:v>-1.0362735073535401</c:v>
                </c:pt>
                <c:pt idx="99">
                  <c:v>-0.93092805462547656</c:v>
                </c:pt>
                <c:pt idx="100">
                  <c:v>-0.82167479067551707</c:v>
                </c:pt>
                <c:pt idx="101">
                  <c:v>-0.7107468228288345</c:v>
                </c:pt>
                <c:pt idx="102">
                  <c:v>-0.60039297140981207</c:v>
                </c:pt>
                <c:pt idx="103">
                  <c:v>-0.49285809042031858</c:v>
                </c:pt>
                <c:pt idx="104">
                  <c:v>-0.39037228955923897</c:v>
                </c:pt>
                <c:pt idx="105">
                  <c:v>-0.2951485660944877</c:v>
                </c:pt>
                <c:pt idx="106">
                  <c:v>-0.20938827053573139</c:v>
                </c:pt>
                <c:pt idx="107">
                  <c:v>-0.13529394063995945</c:v>
                </c:pt>
                <c:pt idx="108">
                  <c:v>-7.5089318264895066E-2</c:v>
                </c:pt>
                <c:pt idx="109">
                  <c:v>-3.1046801118699938E-2</c:v>
                </c:pt>
                <c:pt idx="110">
                  <c:v>-5.5231892151218712E-3</c:v>
                </c:pt>
                <c:pt idx="111">
                  <c:v>-1.0054127246640213E-3</c:v>
                </c:pt>
                <c:pt idx="112">
                  <c:v>-2.0169076474175762E-2</c:v>
                </c:pt>
                <c:pt idx="113">
                  <c:v>-6.5954313680426938E-2</c:v>
                </c:pt>
                <c:pt idx="114">
                  <c:v>-0.1416659373719189</c:v>
                </c:pt>
                <c:pt idx="115">
                  <c:v>-0.25110879769821925</c:v>
                </c:pt>
                <c:pt idx="116">
                  <c:v>-0.39877566387600494</c:v>
                </c:pt>
                <c:pt idx="117">
                  <c:v>-0.59011586949555872</c:v>
                </c:pt>
                <c:pt idx="118">
                  <c:v>-0.83193238473473263</c:v>
                </c:pt>
                <c:pt idx="119">
                  <c:v>-1.132991246192401</c:v>
                </c:pt>
                <c:pt idx="120">
                  <c:v>-1.5049988996416419</c:v>
                </c:pt>
                <c:pt idx="121">
                  <c:v>-1.9642542831608942</c:v>
                </c:pt>
                <c:pt idx="122">
                  <c:v>-2.5346294199489035</c:v>
                </c:pt>
                <c:pt idx="123">
                  <c:v>-3.2534156022351017</c:v>
                </c:pt>
                <c:pt idx="124">
                  <c:v>-4.1841534856161253</c:v>
                </c:pt>
                <c:pt idx="125">
                  <c:v>-5.4497144849451047</c:v>
                </c:pt>
                <c:pt idx="126">
                  <c:v>-7.3426267444614757</c:v>
                </c:pt>
                <c:pt idx="127">
                  <c:v>-10.942036138673927</c:v>
                </c:pt>
                <c:pt idx="128">
                  <c:v>-15.96382987357908</c:v>
                </c:pt>
                <c:pt idx="129">
                  <c:v>-8.8011069525586869</c:v>
                </c:pt>
                <c:pt idx="130">
                  <c:v>-6.2429017087145677</c:v>
                </c:pt>
                <c:pt idx="131">
                  <c:v>-4.6707507161342878</c:v>
                </c:pt>
                <c:pt idx="132">
                  <c:v>-3.5534172352477289</c:v>
                </c:pt>
                <c:pt idx="133">
                  <c:v>-2.7048806665258045</c:v>
                </c:pt>
                <c:pt idx="134">
                  <c:v>-2.038090479925156</c:v>
                </c:pt>
                <c:pt idx="135">
                  <c:v>-1.5053842834489353</c:v>
                </c:pt>
                <c:pt idx="136">
                  <c:v>-1.077947759358592</c:v>
                </c:pt>
                <c:pt idx="137">
                  <c:v>-0.73715206125410881</c:v>
                </c:pt>
                <c:pt idx="138">
                  <c:v>-0.47038087976846521</c:v>
                </c:pt>
                <c:pt idx="139">
                  <c:v>-0.26882188002705082</c:v>
                </c:pt>
                <c:pt idx="140">
                  <c:v>-0.12621511914748107</c:v>
                </c:pt>
                <c:pt idx="141">
                  <c:v>-3.8108915858448229E-2</c:v>
                </c:pt>
                <c:pt idx="142">
                  <c:v>-1.4050903576177077E-3</c:v>
                </c:pt>
                <c:pt idx="143">
                  <c:v>-1.4081236603765356E-2</c:v>
                </c:pt>
                <c:pt idx="144">
                  <c:v>-7.5030274599407046E-2</c:v>
                </c:pt>
                <c:pt idx="145">
                  <c:v>-0.18398613346830475</c:v>
                </c:pt>
                <c:pt idx="146">
                  <c:v>-0.3415220177999948</c:v>
                </c:pt>
                <c:pt idx="147">
                  <c:v>-0.54912090692035886</c:v>
                </c:pt>
                <c:pt idx="148">
                  <c:v>-0.80933102078949715</c:v>
                </c:pt>
                <c:pt idx="149">
                  <c:v>-1.126036191346975</c:v>
                </c:pt>
                <c:pt idx="150">
                  <c:v>-1.504898786894141</c:v>
                </c:pt>
                <c:pt idx="151">
                  <c:v>-1.9540834814353836</c:v>
                </c:pt>
                <c:pt idx="152">
                  <c:v>-2.4854715103472103</c:v>
                </c:pt>
                <c:pt idx="153">
                  <c:v>-3.1167957577122762</c:v>
                </c:pt>
                <c:pt idx="154">
                  <c:v>-3.8756557575413169</c:v>
                </c:pt>
                <c:pt idx="155">
                  <c:v>-4.8077990059050624</c:v>
                </c:pt>
                <c:pt idx="156">
                  <c:v>-5.9965772769404975</c:v>
                </c:pt>
                <c:pt idx="157">
                  <c:v>-7.6185721801230608</c:v>
                </c:pt>
                <c:pt idx="158">
                  <c:v>-10.167132822621499</c:v>
                </c:pt>
                <c:pt idx="159">
                  <c:v>-16.65840919695578</c:v>
                </c:pt>
                <c:pt idx="160">
                  <c:v>-12.981369499996394</c:v>
                </c:pt>
                <c:pt idx="161">
                  <c:v>-9.2415128030620757</c:v>
                </c:pt>
                <c:pt idx="162">
                  <c:v>-7.344728145212355</c:v>
                </c:pt>
                <c:pt idx="163">
                  <c:v>-6.095663530207255</c:v>
                </c:pt>
                <c:pt idx="164">
                  <c:v>-5.1836044912892474</c:v>
                </c:pt>
                <c:pt idx="165">
                  <c:v>-4.4800508737874578</c:v>
                </c:pt>
                <c:pt idx="166">
                  <c:v>-3.9191038563698104</c:v>
                </c:pt>
                <c:pt idx="167">
                  <c:v>-3.4623099440892178</c:v>
                </c:pt>
                <c:pt idx="168">
                  <c:v>-3.0851877970786621</c:v>
                </c:pt>
                <c:pt idx="169">
                  <c:v>-2.7711415718869867</c:v>
                </c:pt>
                <c:pt idx="170">
                  <c:v>-2.50838052788944</c:v>
                </c:pt>
                <c:pt idx="171">
                  <c:v>-2.28822451858202</c:v>
                </c:pt>
                <c:pt idx="172">
                  <c:v>-2.1041106638008165</c:v>
                </c:pt>
                <c:pt idx="173">
                  <c:v>-1.9509814881242618</c:v>
                </c:pt>
                <c:pt idx="174">
                  <c:v>-1.8248931097444263</c:v>
                </c:pt>
                <c:pt idx="175">
                  <c:v>-1.7227567040963041</c:v>
                </c:pt>
                <c:pt idx="176">
                  <c:v>-1.6421641404843215</c:v>
                </c:pt>
                <c:pt idx="177">
                  <c:v>-1.5812688272413054</c:v>
                </c:pt>
                <c:pt idx="178">
                  <c:v>-1.538704119456171</c:v>
                </c:pt>
                <c:pt idx="179">
                  <c:v>-1.5135283113888141</c:v>
                </c:pt>
              </c:numCache>
            </c:numRef>
          </c:val>
        </c:ser>
        <c:axId val="98009472"/>
        <c:axId val="98011008"/>
      </c:radarChart>
      <c:catAx>
        <c:axId val="98009472"/>
        <c:scaling>
          <c:orientation val="minMax"/>
        </c:scaling>
        <c:axPos val="b"/>
        <c:majorGridlines/>
        <c:numFmt formatCode="#,##0" sourceLinked="0"/>
        <c:tickLblPos val="nextTo"/>
        <c:crossAx val="98011008"/>
        <c:crosses val="autoZero"/>
        <c:auto val="1"/>
        <c:lblAlgn val="ctr"/>
        <c:lblOffset val="100"/>
      </c:catAx>
      <c:valAx>
        <c:axId val="98011008"/>
        <c:scaling>
          <c:orientation val="minMax"/>
          <c:min val="-40"/>
        </c:scaling>
        <c:axPos val="l"/>
        <c:majorGridlines>
          <c:spPr>
            <a:ln w="0"/>
          </c:spPr>
        </c:majorGridlines>
        <c:numFmt formatCode="0.00" sourceLinked="1"/>
        <c:majorTickMark val="cross"/>
        <c:tickLblPos val="nextTo"/>
        <c:crossAx val="98009472"/>
        <c:crosses val="autoZero"/>
        <c:crossBetween val="between"/>
        <c:majorUnit val="10"/>
        <c:minorUnit val="5"/>
      </c:valAx>
    </c:plotArea>
    <c:legend>
      <c:legendPos val="r"/>
      <c:layout/>
    </c:legend>
    <c:plotVisOnly val="1"/>
  </c:chart>
  <c:spPr>
    <a:solidFill>
      <a:schemeClr val="bg1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radarChart>
        <c:radarStyle val="marker"/>
        <c:ser>
          <c:idx val="0"/>
          <c:order val="0"/>
          <c:tx>
            <c:v>linear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Sheet1!$B$14:$B$193</c:f>
            </c:multiLvlStrRef>
          </c:cat>
          <c:val>
            <c:numRef>
              <c:f>Sheet1!$E$14:$E$193</c:f>
              <c:numCache>
                <c:formatCode>0.00</c:formatCode>
                <c:ptCount val="180"/>
                <c:pt idx="0">
                  <c:v>0.7071003697310857</c:v>
                </c:pt>
                <c:pt idx="1">
                  <c:v>0.70574583692989235</c:v>
                </c:pt>
                <c:pt idx="2">
                  <c:v>0.70166841116520129</c:v>
                </c:pt>
                <c:pt idx="3">
                  <c:v>0.69482700107685103</c:v>
                </c:pt>
                <c:pt idx="4">
                  <c:v>0.68515442572372287</c:v>
                </c:pt>
                <c:pt idx="5">
                  <c:v>0.67255937894953555</c:v>
                </c:pt>
                <c:pt idx="6">
                  <c:v>0.65692919248841319</c:v>
                </c:pt>
                <c:pt idx="7">
                  <c:v>0.63813340674731034</c:v>
                </c:pt>
                <c:pt idx="8">
                  <c:v>0.61602815509720155</c:v>
                </c:pt>
                <c:pt idx="9">
                  <c:v>0.59046136040176356</c:v>
                </c:pt>
                <c:pt idx="10">
                  <c:v>0.56127873080976798</c:v>
                </c:pt>
                <c:pt idx="11">
                  <c:v>0.52833052512314138</c:v>
                </c:pt>
                <c:pt idx="12">
                  <c:v>0.49147903614847743</c:v>
                </c:pt>
                <c:pt idx="13">
                  <c:v>0.45060671344752518</c:v>
                </c:pt>
                <c:pt idx="14">
                  <c:v>0.40562481524734334</c:v>
                </c:pt>
                <c:pt idx="15">
                  <c:v>0.35648244373925264</c:v>
                </c:pt>
                <c:pt idx="16">
                  <c:v>0.30317577975951687</c:v>
                </c:pt>
                <c:pt idx="17">
                  <c:v>0.24575729347034694</c:v>
                </c:pt>
                <c:pt idx="18">
                  <c:v>0.18434466909530142</c:v>
                </c:pt>
                <c:pt idx="19">
                  <c:v>0.11912914629650641</c:v>
                </c:pt>
                <c:pt idx="20">
                  <c:v>5.0382950969165903E-2</c:v>
                </c:pt>
                <c:pt idx="21">
                  <c:v>2.1534533208368432E-2</c:v>
                </c:pt>
                <c:pt idx="22">
                  <c:v>9.6172211447648107E-2</c:v>
                </c:pt>
                <c:pt idx="23">
                  <c:v>0.17298469831872426</c:v>
                </c:pt>
                <c:pt idx="24">
                  <c:v>0.25133204818791882</c:v>
                </c:pt>
                <c:pt idx="25">
                  <c:v>0.3304820946753807</c:v>
                </c:pt>
                <c:pt idx="26">
                  <c:v>0.40961564234611231</c:v>
                </c:pt>
                <c:pt idx="27">
                  <c:v>0.48783467923728502</c:v>
                </c:pt>
                <c:pt idx="28">
                  <c:v>0.5641736864635899</c:v>
                </c:pt>
                <c:pt idx="29">
                  <c:v>0.63761401324052158</c:v>
                </c:pt>
                <c:pt idx="30">
                  <c:v>0.70710116565115466</c:v>
                </c:pt>
                <c:pt idx="31">
                  <c:v>0.77156472995285386</c:v>
                </c:pt>
                <c:pt idx="32">
                  <c:v>0.82994052180307509</c:v>
                </c:pt>
                <c:pt idx="33">
                  <c:v>0.88119442789952229</c:v>
                </c:pt>
                <c:pt idx="34">
                  <c:v>0.92434729307457142</c:v>
                </c:pt>
                <c:pt idx="35">
                  <c:v>0.95850011083091857</c:v>
                </c:pt>
                <c:pt idx="36">
                  <c:v>0.98285870526180075</c:v>
                </c:pt>
                <c:pt idx="37">
                  <c:v>0.99675705303803441</c:v>
                </c:pt>
                <c:pt idx="38">
                  <c:v>0.99967839015139959</c:v>
                </c:pt>
                <c:pt idx="39">
                  <c:v>0.99127328217608168</c:v>
                </c:pt>
                <c:pt idx="40">
                  <c:v>0.97137390973931514</c:v>
                </c:pt>
                <c:pt idx="41">
                  <c:v>0.94000393127260284</c:v>
                </c:pt>
                <c:pt idx="42">
                  <c:v>0.89738342929042791</c:v>
                </c:pt>
                <c:pt idx="43">
                  <c:v>0.84392861861785162</c:v>
                </c:pt>
                <c:pt idx="44">
                  <c:v>0.78024618749196173</c:v>
                </c:pt>
                <c:pt idx="45">
                  <c:v>0.70712234616573189</c:v>
                </c:pt>
                <c:pt idx="46">
                  <c:v>0.62550686249312248</c:v>
                </c:pt>
                <c:pt idx="47">
                  <c:v>0.53649255961176223</c:v>
                </c:pt>
                <c:pt idx="48">
                  <c:v>0.44129092725469016</c:v>
                </c:pt>
                <c:pt idx="49">
                  <c:v>0.34120464639831966</c:v>
                </c:pt>
                <c:pt idx="50">
                  <c:v>0.23759793944554733</c:v>
                </c:pt>
                <c:pt idx="51">
                  <c:v>0.13186572955016332</c:v>
                </c:pt>
                <c:pt idx="52">
                  <c:v>2.5402619981506804E-2</c:v>
                </c:pt>
                <c:pt idx="53">
                  <c:v>8.0427312894912728E-2</c:v>
                </c:pt>
                <c:pt idx="54">
                  <c:v>0.18431897937830594</c:v>
                </c:pt>
                <c:pt idx="55">
                  <c:v>0.28505215351561003</c:v>
                </c:pt>
                <c:pt idx="56">
                  <c:v>0.38151406231322516</c:v>
                </c:pt>
                <c:pt idx="57">
                  <c:v>0.47271813632732862</c:v>
                </c:pt>
                <c:pt idx="58">
                  <c:v>0.55781854080807347</c:v>
                </c:pt>
                <c:pt idx="59">
                  <c:v>0.63612028288146649</c:v>
                </c:pt>
                <c:pt idx="60">
                  <c:v>0.70708486405593374</c:v>
                </c:pt>
                <c:pt idx="61">
                  <c:v>0.77033161048478627</c:v>
                </c:pt>
                <c:pt idx="62">
                  <c:v>0.82563495891785321</c:v>
                </c:pt>
                <c:pt idx="63">
                  <c:v>0.87291809864836145</c:v>
                </c:pt>
                <c:pt idx="64">
                  <c:v>0.91224346521108335</c:v>
                </c:pt>
                <c:pt idx="65">
                  <c:v>0.94380064808466091</c:v>
                </c:pt>
                <c:pt idx="66">
                  <c:v>0.96789231187506719</c:v>
                </c:pt>
                <c:pt idx="67">
                  <c:v>0.98491873964131138</c:v>
                </c:pt>
                <c:pt idx="68">
                  <c:v>0.99536159071400432</c:v>
                </c:pt>
                <c:pt idx="69">
                  <c:v>0.99976742711291156</c:v>
                </c:pt>
                <c:pt idx="70">
                  <c:v>0.99873150674243638</c:v>
                </c:pt>
                <c:pt idx="71">
                  <c:v>0.99288227254831585</c:v>
                </c:pt>
                <c:pt idx="72">
                  <c:v>0.98286688942550071</c:v>
                </c:pt>
                <c:pt idx="73">
                  <c:v>0.96933809933581638</c:v>
                </c:pt>
                <c:pt idx="74">
                  <c:v>0.95294258385700004</c:v>
                </c:pt>
                <c:pt idx="75">
                  <c:v>0.93431094568987905</c:v>
                </c:pt>
                <c:pt idx="76">
                  <c:v>0.91404934926375758</c:v>
                </c:pt>
                <c:pt idx="77">
                  <c:v>0.89273279754548285</c:v>
                </c:pt>
                <c:pt idx="78">
                  <c:v>0.870899968807475</c:v>
                </c:pt>
                <c:pt idx="79">
                  <c:v>0.84904949411642483</c:v>
                </c:pt>
                <c:pt idx="80">
                  <c:v>0.8276375237619279</c:v>
                </c:pt>
                <c:pt idx="81">
                  <c:v>0.80707640837214067</c:v>
                </c:pt>
                <c:pt idx="82">
                  <c:v>0.78773430731758576</c:v>
                </c:pt>
                <c:pt idx="83">
                  <c:v>0.76993553218993682</c:v>
                </c:pt>
                <c:pt idx="84">
                  <c:v>0.75396143552135875</c:v>
                </c:pt>
                <c:pt idx="85">
                  <c:v>0.74005166329265315</c:v>
                </c:pt>
                <c:pt idx="86">
                  <c:v>0.72840560300363255</c:v>
                </c:pt>
                <c:pt idx="87">
                  <c:v>0.71918387607266643</c:v>
                </c:pt>
                <c:pt idx="88">
                  <c:v>0.71250974314845794</c:v>
                </c:pt>
                <c:pt idx="89">
                  <c:v>0.70847031276152372</c:v>
                </c:pt>
                <c:pt idx="90">
                  <c:v>0.70711746697880096</c:v>
                </c:pt>
                <c:pt idx="91">
                  <c:v>0.70846844186496916</c:v>
                </c:pt>
                <c:pt idx="92">
                  <c:v>0.71250602523992113</c:v>
                </c:pt>
                <c:pt idx="93">
                  <c:v>0.7191783591936215</c:v>
                </c:pt>
                <c:pt idx="94">
                  <c:v>0.72839835987976476</c:v>
                </c:pt>
                <c:pt idx="95">
                  <c:v>0.74004279208157597</c:v>
                </c:pt>
                <c:pt idx="96">
                  <c:v>0.7539510607292218</c:v>
                </c:pt>
                <c:pt idx="97">
                  <c:v>0.76992380568894569</c:v>
                </c:pt>
                <c:pt idx="98">
                  <c:v>0.7877214093807865</c:v>
                </c:pt>
                <c:pt idx="99">
                  <c:v>0.80706254862730054</c:v>
                </c:pt>
                <c:pt idx="100">
                  <c:v>0.82762294195349817</c:v>
                </c:pt>
                <c:pt idx="101">
                  <c:v>0.84903446055398801</c:v>
                </c:pt>
                <c:pt idx="102">
                  <c:v>0.87088478437146077</c:v>
                </c:pt>
                <c:pt idx="103">
                  <c:v>0.89271779311707677</c:v>
                </c:pt>
                <c:pt idx="104">
                  <c:v>0.91403488444662173</c:v>
                </c:pt>
                <c:pt idx="105">
                  <c:v>0.93429740669741046</c:v>
                </c:pt>
                <c:pt idx="106">
                  <c:v>0.9529303804510697</c:v>
                </c:pt>
                <c:pt idx="107">
                  <c:v>0.96932766072192889</c:v>
                </c:pt>
                <c:pt idx="108">
                  <c:v>0.98285865903544012</c:v>
                </c:pt>
                <c:pt idx="109">
                  <c:v>0.9928767016747635</c:v>
                </c:pt>
                <c:pt idx="110">
                  <c:v>0.99872904703045839</c:v>
                </c:pt>
                <c:pt idx="111">
                  <c:v>0.9997685219599648</c:v>
                </c:pt>
                <c:pt idx="112">
                  <c:v>0.99536666568201815</c:v>
                </c:pt>
                <c:pt idx="113">
                  <c:v>0.98492819203980642</c:v>
                </c:pt>
                <c:pt idx="114">
                  <c:v>0.96790649973101139</c:v>
                </c:pt>
                <c:pt idx="115">
                  <c:v>0.94381987877023144</c:v>
                </c:pt>
                <c:pt idx="116">
                  <c:v>0.91226798405173415</c:v>
                </c:pt>
                <c:pt idx="117">
                  <c:v>0.87294807787741635</c:v>
                </c:pt>
                <c:pt idx="118">
                  <c:v>0.82567048737697368</c:v>
                </c:pt>
                <c:pt idx="119">
                  <c:v>0.77037268448903173</c:v>
                </c:pt>
                <c:pt idx="120">
                  <c:v>0.70713137984494645</c:v>
                </c:pt>
                <c:pt idx="121">
                  <c:v>0.63617203106250941</c:v>
                </c:pt>
                <c:pt idx="122">
                  <c:v>0.55787520316073647</c:v>
                </c:pt>
                <c:pt idx="123">
                  <c:v>0.47277928528356522</c:v>
                </c:pt>
                <c:pt idx="124">
                  <c:v>0.38157916335055364</c:v>
                </c:pt>
                <c:pt idx="125">
                  <c:v>0.28512057060805085</c:v>
                </c:pt>
                <c:pt idx="126">
                  <c:v>0.18438998354198077</c:v>
                </c:pt>
                <c:pt idx="127">
                  <c:v>8.0500093747645621E-2</c:v>
                </c:pt>
                <c:pt idx="128">
                  <c:v>2.5328939849447202E-2</c:v>
                </c:pt>
                <c:pt idx="129">
                  <c:v>0.13179207771808896</c:v>
                </c:pt>
                <c:pt idx="130">
                  <c:v>0.23752527475435284</c:v>
                </c:pt>
                <c:pt idx="131">
                  <c:v>0.34113393852932256</c:v>
                </c:pt>
                <c:pt idx="132">
                  <c:v>0.44122313541204289</c:v>
                </c:pt>
                <c:pt idx="133">
                  <c:v>0.53642861098063355</c:v>
                </c:pt>
                <c:pt idx="134">
                  <c:v>0.62544763117297442</c:v>
                </c:pt>
                <c:pt idx="135">
                  <c:v>0.70706863327462577</c:v>
                </c:pt>
                <c:pt idx="136">
                  <c:v>0.78019870310351513</c:v>
                </c:pt>
                <c:pt idx="137">
                  <c:v>0.84388796612822592</c:v>
                </c:pt>
                <c:pt idx="138">
                  <c:v>0.89735009272176458</c:v>
                </c:pt>
                <c:pt idx="139">
                  <c:v>0.93997826590590061</c:v>
                </c:pt>
                <c:pt idx="140">
                  <c:v>0.97135613633981255</c:v>
                </c:pt>
                <c:pt idx="141">
                  <c:v>0.99126348493430072</c:v>
                </c:pt>
                <c:pt idx="142">
                  <c:v>0.99967651832030835</c:v>
                </c:pt>
                <c:pt idx="143">
                  <c:v>0.99676292610845485</c:v>
                </c:pt>
                <c:pt idx="144">
                  <c:v>0.98287202139088892</c:v>
                </c:pt>
                <c:pt idx="145">
                  <c:v>0.95852045812819076</c:v>
                </c:pt>
                <c:pt idx="146">
                  <c:v>0.92437416326123245</c:v>
                </c:pt>
                <c:pt idx="147">
                  <c:v>0.88122723179305651</c:v>
                </c:pt>
                <c:pt idx="148">
                  <c:v>0.82997860604196139</c:v>
                </c:pt>
                <c:pt idx="149">
                  <c:v>0.77160739436606129</c:v>
                </c:pt>
                <c:pt idx="150">
                  <c:v>0.70714768069245626</c:v>
                </c:pt>
                <c:pt idx="151">
                  <c:v>0.63766363694614403</c:v>
                </c:pt>
                <c:pt idx="152">
                  <c:v>0.56422568044958421</c:v>
                </c:pt>
                <c:pt idx="153">
                  <c:v>0.48788832332602705</c:v>
                </c:pt>
                <c:pt idx="154">
                  <c:v>0.40967024749470637</c:v>
                </c:pt>
                <c:pt idx="155">
                  <c:v>0.3305370139675507</c:v>
                </c:pt>
                <c:pt idx="156">
                  <c:v>0.25138668574071876</c:v>
                </c:pt>
                <c:pt idx="157">
                  <c:v>0.17303851604167417</c:v>
                </c:pt>
                <c:pt idx="158">
                  <c:v>9.6224733671359058E-2</c:v>
                </c:pt>
                <c:pt idx="159">
                  <c:v>2.1585349269369E-2</c:v>
                </c:pt>
                <c:pt idx="160">
                  <c:v>5.0334186042659816E-2</c:v>
                </c:pt>
                <c:pt idx="161">
                  <c:v>0.11908271280787573</c:v>
                </c:pt>
                <c:pt idx="162">
                  <c:v>0.18430078518977702</c:v>
                </c:pt>
                <c:pt idx="163">
                  <c:v>0.24571611889065756</c:v>
                </c:pt>
                <c:pt idx="164">
                  <c:v>0.30313742059776611</c:v>
                </c:pt>
                <c:pt idx="165">
                  <c:v>0.35644695793847153</c:v>
                </c:pt>
                <c:pt idx="166">
                  <c:v>0.40559221861751293</c:v>
                </c:pt>
                <c:pt idx="167">
                  <c:v>0.45057698597892354</c:v>
                </c:pt>
                <c:pt idx="168">
                  <c:v>0.49145212842809344</c:v>
                </c:pt>
                <c:pt idx="169">
                  <c:v>0.52830636468586634</c:v>
                </c:pt>
                <c:pt idx="170">
                  <c:v>0.56125722828325886</c:v>
                </c:pt>
                <c:pt idx="171">
                  <c:v>0.59044241533101349</c:v>
                </c:pt>
                <c:pt idx="172">
                  <c:v>0.61601166136050811</c:v>
                </c:pt>
                <c:pt idx="173">
                  <c:v>0.63811925749874931</c:v>
                </c:pt>
                <c:pt idx="174">
                  <c:v>0.65691728458229937</c:v>
                </c:pt>
                <c:pt idx="175">
                  <c:v>0.67254961681930392</c:v>
                </c:pt>
                <c:pt idx="176">
                  <c:v>0.68514672470105764</c:v>
                </c:pt>
                <c:pt idx="177">
                  <c:v>0.69482129014667604</c:v>
                </c:pt>
                <c:pt idx="178">
                  <c:v>0.70166463515861965</c:v>
                </c:pt>
                <c:pt idx="179">
                  <c:v>0.70574395816059821</c:v>
                </c:pt>
              </c:numCache>
            </c:numRef>
          </c:val>
        </c:ser>
        <c:axId val="98027392"/>
        <c:axId val="98028928"/>
      </c:radarChart>
      <c:catAx>
        <c:axId val="98027392"/>
        <c:scaling>
          <c:orientation val="minMax"/>
        </c:scaling>
        <c:axPos val="b"/>
        <c:majorGridlines/>
        <c:numFmt formatCode="#,##0" sourceLinked="0"/>
        <c:tickLblPos val="nextTo"/>
        <c:crossAx val="98028928"/>
        <c:crosses val="autoZero"/>
        <c:auto val="1"/>
        <c:lblAlgn val="ctr"/>
        <c:lblOffset val="100"/>
      </c:catAx>
      <c:valAx>
        <c:axId val="98028928"/>
        <c:scaling>
          <c:orientation val="minMax"/>
          <c:max val="1"/>
          <c:min val="0"/>
        </c:scaling>
        <c:axPos val="l"/>
        <c:majorGridlines>
          <c:spPr>
            <a:ln w="0"/>
          </c:spPr>
        </c:majorGridlines>
        <c:numFmt formatCode="0.00" sourceLinked="1"/>
        <c:majorTickMark val="cross"/>
        <c:tickLblPos val="nextTo"/>
        <c:crossAx val="98027392"/>
        <c:crosses val="autoZero"/>
        <c:crossBetween val="between"/>
        <c:majorUnit val="0.25"/>
        <c:minorUnit val="0.1"/>
      </c:valAx>
    </c:plotArea>
    <c:legend>
      <c:legendPos val="r"/>
      <c:layout/>
    </c:legend>
    <c:plotVisOnly val="1"/>
  </c:chart>
  <c:spPr>
    <a:solidFill>
      <a:schemeClr val="bg1"/>
    </a:solidFill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10</xdr:row>
      <xdr:rowOff>190499</xdr:rowOff>
    </xdr:from>
    <xdr:to>
      <xdr:col>14</xdr:col>
      <xdr:colOff>352425</xdr:colOff>
      <xdr:row>38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</xdr:colOff>
      <xdr:row>11</xdr:row>
      <xdr:rowOff>19049</xdr:rowOff>
    </xdr:from>
    <xdr:to>
      <xdr:col>22</xdr:col>
      <xdr:colOff>371475</xdr:colOff>
      <xdr:row>38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3"/>
  <sheetViews>
    <sheetView tabSelected="1" zoomScale="90" zoomScaleNormal="90" workbookViewId="0">
      <selection activeCell="X45" sqref="X45"/>
    </sheetView>
  </sheetViews>
  <sheetFormatPr defaultRowHeight="15"/>
  <cols>
    <col min="1" max="1" width="9.140625" style="7"/>
    <col min="2" max="2" width="9.140625" style="7" hidden="1" customWidth="1"/>
    <col min="3" max="3" width="9.140625" style="8" hidden="1" customWidth="1"/>
    <col min="4" max="4" width="9.140625" style="9" hidden="1" customWidth="1"/>
    <col min="5" max="5" width="9.140625" style="9" customWidth="1"/>
    <col min="6" max="6" width="9.140625" style="9"/>
  </cols>
  <sheetData>
    <row r="1" spans="1:14" ht="26.25">
      <c r="A1" s="14" t="s">
        <v>0</v>
      </c>
    </row>
    <row r="2" spans="1:14">
      <c r="A2" s="13"/>
    </row>
    <row r="3" spans="1:14">
      <c r="I3" s="5" t="s">
        <v>1</v>
      </c>
      <c r="J3" s="6" t="s">
        <v>2</v>
      </c>
      <c r="K3" s="2"/>
    </row>
    <row r="4" spans="1:14">
      <c r="C4" s="9"/>
      <c r="I4" s="3">
        <v>1</v>
      </c>
      <c r="J4" s="3">
        <v>1</v>
      </c>
      <c r="K4" s="2" t="s">
        <v>3</v>
      </c>
      <c r="N4" s="4" t="s">
        <v>15</v>
      </c>
    </row>
    <row r="5" spans="1:14">
      <c r="C5" s="9"/>
      <c r="I5" s="3">
        <v>0</v>
      </c>
      <c r="J5" s="3">
        <v>90</v>
      </c>
      <c r="K5" s="2" t="s">
        <v>8</v>
      </c>
      <c r="N5" s="4" t="s">
        <v>15</v>
      </c>
    </row>
    <row r="6" spans="1:14">
      <c r="C6" s="9"/>
      <c r="I6" s="1"/>
      <c r="J6" s="2"/>
      <c r="K6" s="2"/>
    </row>
    <row r="7" spans="1:14">
      <c r="C7" s="9"/>
      <c r="I7" s="1"/>
      <c r="J7" s="3">
        <v>1</v>
      </c>
      <c r="K7" s="2" t="s">
        <v>9</v>
      </c>
      <c r="N7" s="4" t="s">
        <v>16</v>
      </c>
    </row>
    <row r="8" spans="1:14" hidden="1">
      <c r="C8" s="9"/>
    </row>
    <row r="9" spans="1:14" hidden="1">
      <c r="J9" s="2">
        <v>0</v>
      </c>
      <c r="K9" s="2" t="s">
        <v>13</v>
      </c>
    </row>
    <row r="10" spans="1:14" hidden="1"/>
    <row r="11" spans="1:14">
      <c r="A11" s="10" t="s">
        <v>4</v>
      </c>
      <c r="B11" s="10" t="s">
        <v>12</v>
      </c>
      <c r="C11" s="11" t="s">
        <v>6</v>
      </c>
      <c r="D11" s="12" t="s">
        <v>10</v>
      </c>
      <c r="E11" s="12" t="s">
        <v>17</v>
      </c>
      <c r="F11" s="12" t="s">
        <v>17</v>
      </c>
    </row>
    <row r="12" spans="1:14">
      <c r="A12" s="10" t="s">
        <v>5</v>
      </c>
      <c r="B12" s="10"/>
      <c r="C12" s="11" t="s">
        <v>7</v>
      </c>
      <c r="D12" s="12"/>
      <c r="E12" s="12" t="s">
        <v>14</v>
      </c>
      <c r="F12" s="12" t="s">
        <v>11</v>
      </c>
    </row>
    <row r="14" spans="1:14">
      <c r="A14" s="7">
        <v>0</v>
      </c>
      <c r="B14" s="7">
        <f>A14</f>
        <v>0</v>
      </c>
      <c r="C14" s="8">
        <f>$I$5 - $J$5 + ($J$7*360)*COS(A14/57.296)</f>
        <v>270</v>
      </c>
      <c r="D14" s="9">
        <f>SQRT($I$4*$I$4 + $J$4*$J$4 + 2*$I$4*$J$4*COS(C14/57.296))</f>
        <v>1.4142007394621714</v>
      </c>
      <c r="E14" s="9">
        <f>D14/($I$4 + $J$4)</f>
        <v>0.7071003697310857</v>
      </c>
      <c r="F14" s="9">
        <f>MAX(10*LOG10(E14),-40)</f>
        <v>-1.5051893567055441</v>
      </c>
    </row>
    <row r="15" spans="1:14">
      <c r="A15" s="7">
        <f>A14+2</f>
        <v>2</v>
      </c>
      <c r="C15" s="8">
        <f t="shared" ref="C15:C78" si="0">$I$5 - $J$5 + ($J$7*360)*COS(A15/57.296)</f>
        <v>269.78069941454129</v>
      </c>
      <c r="D15" s="9">
        <f t="shared" ref="D15:D78" si="1">SQRT($I$4*$I$4 + $J$4*$J$4 + 2*$I$4*$J$4*COS((C15+$J$9)/57.296))</f>
        <v>1.4114916738597847</v>
      </c>
      <c r="E15" s="9">
        <f t="shared" ref="E15:E78" si="2">D15/($I$4 + $J$4)</f>
        <v>0.70574583692989235</v>
      </c>
      <c r="F15" s="9">
        <f t="shared" ref="F15:F78" si="3">MAX(10*LOG10(E15),-40)</f>
        <v>-1.5135167499997049</v>
      </c>
    </row>
    <row r="16" spans="1:14">
      <c r="A16" s="7">
        <f t="shared" ref="A16:A79" si="4">A15+2</f>
        <v>4</v>
      </c>
      <c r="C16" s="8">
        <f t="shared" si="0"/>
        <v>269.12306484009173</v>
      </c>
      <c r="D16" s="9">
        <f t="shared" si="1"/>
        <v>1.4033368223304026</v>
      </c>
      <c r="E16" s="9">
        <f t="shared" si="2"/>
        <v>0.70166841116520129</v>
      </c>
      <c r="F16" s="9">
        <f t="shared" si="3"/>
        <v>-1.5386807479717417</v>
      </c>
    </row>
    <row r="17" spans="1:6">
      <c r="A17" s="7">
        <f t="shared" si="4"/>
        <v>6</v>
      </c>
      <c r="C17" s="8">
        <f t="shared" si="0"/>
        <v>268.02789749691357</v>
      </c>
      <c r="D17" s="9">
        <f t="shared" si="1"/>
        <v>1.3896540021537021</v>
      </c>
      <c r="E17" s="9">
        <f t="shared" si="2"/>
        <v>0.69482700107685103</v>
      </c>
      <c r="F17" s="9">
        <f t="shared" si="3"/>
        <v>-1.5812331315120014</v>
      </c>
    </row>
    <row r="18" spans="1:6">
      <c r="A18" s="7">
        <f t="shared" si="4"/>
        <v>8</v>
      </c>
      <c r="C18" s="8">
        <f t="shared" si="0"/>
        <v>266.49653166744855</v>
      </c>
      <c r="D18" s="9">
        <f t="shared" si="1"/>
        <v>1.3703088514474457</v>
      </c>
      <c r="E18" s="9">
        <f t="shared" si="2"/>
        <v>0.68515442572372287</v>
      </c>
      <c r="F18" s="9">
        <f t="shared" si="3"/>
        <v>-1.6421153262269952</v>
      </c>
    </row>
    <row r="19" spans="1:6">
      <c r="A19" s="7">
        <f t="shared" si="4"/>
        <v>10</v>
      </c>
      <c r="C19" s="8">
        <f t="shared" si="0"/>
        <v>264.53083307071319</v>
      </c>
      <c r="D19" s="9">
        <f t="shared" si="1"/>
        <v>1.3451187578990711</v>
      </c>
      <c r="E19" s="9">
        <f t="shared" si="2"/>
        <v>0.67255937894953555</v>
      </c>
      <c r="F19" s="9">
        <f t="shared" si="3"/>
        <v>-1.7226936662413106</v>
      </c>
    </row>
    <row r="20" spans="1:6">
      <c r="A20" s="7">
        <f t="shared" si="4"/>
        <v>12</v>
      </c>
      <c r="C20" s="8">
        <f t="shared" si="0"/>
        <v>262.13319658922467</v>
      </c>
      <c r="D20" s="9">
        <f t="shared" si="1"/>
        <v>1.3138583849768264</v>
      </c>
      <c r="E20" s="9">
        <f t="shared" si="2"/>
        <v>0.65692919248841319</v>
      </c>
      <c r="F20" s="9">
        <f t="shared" si="3"/>
        <v>-1.8248143861186961</v>
      </c>
    </row>
    <row r="21" spans="1:6">
      <c r="A21" s="7">
        <f t="shared" si="4"/>
        <v>14</v>
      </c>
      <c r="C21" s="8">
        <f t="shared" si="0"/>
        <v>259.30654335122802</v>
      </c>
      <c r="D21" s="9">
        <f t="shared" si="1"/>
        <v>1.2762668134946207</v>
      </c>
      <c r="E21" s="9">
        <f t="shared" si="2"/>
        <v>0.63813340674731034</v>
      </c>
      <c r="F21" s="9">
        <f t="shared" si="3"/>
        <v>-1.9508851915092493</v>
      </c>
    </row>
    <row r="22" spans="1:6">
      <c r="A22" s="7">
        <f t="shared" si="4"/>
        <v>16</v>
      </c>
      <c r="C22" s="8">
        <f t="shared" si="0"/>
        <v>256.05431717177868</v>
      </c>
      <c r="D22" s="9">
        <f t="shared" si="1"/>
        <v>1.2320563101944031</v>
      </c>
      <c r="E22" s="9">
        <f t="shared" si="2"/>
        <v>0.61602815509720155</v>
      </c>
      <c r="F22" s="9">
        <f t="shared" si="3"/>
        <v>-2.1039943828375445</v>
      </c>
    </row>
    <row r="23" spans="1:6">
      <c r="A23" s="7">
        <f t="shared" si="4"/>
        <v>18</v>
      </c>
      <c r="C23" s="8">
        <f t="shared" si="0"/>
        <v>252.38048035701667</v>
      </c>
      <c r="D23" s="9">
        <f t="shared" si="1"/>
        <v>1.1809227208035271</v>
      </c>
      <c r="E23" s="9">
        <f t="shared" si="2"/>
        <v>0.59046136040176356</v>
      </c>
      <c r="F23" s="9">
        <f t="shared" si="3"/>
        <v>-2.288085172094088</v>
      </c>
    </row>
    <row r="24" spans="1:6">
      <c r="A24" s="7">
        <f t="shared" si="4"/>
        <v>20</v>
      </c>
      <c r="C24" s="8">
        <f t="shared" si="0"/>
        <v>248.28950887674392</v>
      </c>
      <c r="D24" s="9">
        <f t="shared" si="1"/>
        <v>1.122557461619536</v>
      </c>
      <c r="E24" s="9">
        <f t="shared" si="2"/>
        <v>0.56127873080976798</v>
      </c>
      <c r="F24" s="9">
        <f t="shared" si="3"/>
        <v>-2.5082141469635482</v>
      </c>
    </row>
    <row r="25" spans="1:6">
      <c r="A25" s="7">
        <f t="shared" si="4"/>
        <v>22</v>
      </c>
      <c r="C25" s="8">
        <f t="shared" si="0"/>
        <v>243.7863869111867</v>
      </c>
      <c r="D25" s="9">
        <f t="shared" si="1"/>
        <v>1.0566610502462828</v>
      </c>
      <c r="E25" s="9">
        <f t="shared" si="2"/>
        <v>0.52833052512314138</v>
      </c>
      <c r="F25" s="9">
        <f t="shared" si="3"/>
        <v>-2.7709429654462703</v>
      </c>
    </row>
    <row r="26" spans="1:6">
      <c r="A26" s="7">
        <f t="shared" si="4"/>
        <v>24</v>
      </c>
      <c r="C26" s="8">
        <f t="shared" si="0"/>
        <v>238.87660077858635</v>
      </c>
      <c r="D26" s="9">
        <f t="shared" si="1"/>
        <v>0.98295807229695487</v>
      </c>
      <c r="E26" s="9">
        <f t="shared" si="2"/>
        <v>0.49147903614847743</v>
      </c>
      <c r="F26" s="9">
        <f t="shared" si="3"/>
        <v>-3.0849500210286713</v>
      </c>
    </row>
    <row r="27" spans="1:6">
      <c r="A27" s="7">
        <f t="shared" si="4"/>
        <v>26</v>
      </c>
      <c r="C27" s="8">
        <f t="shared" si="0"/>
        <v>233.566132251017</v>
      </c>
      <c r="D27" s="9">
        <f t="shared" si="1"/>
        <v>0.90121342689505035</v>
      </c>
      <c r="E27" s="9">
        <f t="shared" si="2"/>
        <v>0.45060671344752518</v>
      </c>
      <c r="F27" s="9">
        <f t="shared" si="3"/>
        <v>-3.4620234214726291</v>
      </c>
    </row>
    <row r="28" spans="1:6">
      <c r="A28" s="7">
        <f t="shared" si="4"/>
        <v>28</v>
      </c>
      <c r="C28" s="8">
        <f t="shared" si="0"/>
        <v>227.86145126657402</v>
      </c>
      <c r="D28" s="9">
        <f t="shared" si="1"/>
        <v>0.81124963049468668</v>
      </c>
      <c r="E28" s="9">
        <f t="shared" si="2"/>
        <v>0.40562481524734334</v>
      </c>
      <c r="F28" s="9">
        <f t="shared" si="3"/>
        <v>-3.9187548366653262</v>
      </c>
    </row>
    <row r="29" spans="1:6">
      <c r="A29" s="7">
        <f t="shared" si="4"/>
        <v>30</v>
      </c>
      <c r="B29" s="7">
        <f>A29</f>
        <v>30</v>
      </c>
      <c r="C29" s="8">
        <f t="shared" si="0"/>
        <v>221.7695080468115</v>
      </c>
      <c r="D29" s="9">
        <f t="shared" si="1"/>
        <v>0.71296488747850528</v>
      </c>
      <c r="E29" s="9">
        <f t="shared" si="2"/>
        <v>0.35648244373925264</v>
      </c>
      <c r="F29" s="9">
        <f t="shared" si="3"/>
        <v>-4.4796185368003281</v>
      </c>
    </row>
    <row r="30" spans="1:6">
      <c r="A30" s="7">
        <f t="shared" si="4"/>
        <v>32</v>
      </c>
      <c r="C30" s="8">
        <f t="shared" si="0"/>
        <v>215.29772462903327</v>
      </c>
      <c r="D30" s="9">
        <f t="shared" si="1"/>
        <v>0.60635155951903374</v>
      </c>
      <c r="E30" s="9">
        <f t="shared" si="2"/>
        <v>0.30317577975951687</v>
      </c>
      <c r="F30" s="9">
        <f t="shared" si="3"/>
        <v>-5.1830549676341064</v>
      </c>
    </row>
    <row r="31" spans="1:6">
      <c r="A31" s="7">
        <f t="shared" si="4"/>
        <v>34</v>
      </c>
      <c r="C31" s="8">
        <f t="shared" si="0"/>
        <v>208.45398582375304</v>
      </c>
      <c r="D31" s="9">
        <f t="shared" si="1"/>
        <v>0.49151458694069389</v>
      </c>
      <c r="E31" s="9">
        <f t="shared" si="2"/>
        <v>0.24575729347034694</v>
      </c>
      <c r="F31" s="9">
        <f t="shared" si="3"/>
        <v>-6.0949358451546809</v>
      </c>
    </row>
    <row r="32" spans="1:6">
      <c r="A32" s="7">
        <f t="shared" si="4"/>
        <v>36</v>
      </c>
      <c r="C32" s="8">
        <f t="shared" si="0"/>
        <v>201.24662960834149</v>
      </c>
      <c r="D32" s="9">
        <f t="shared" si="1"/>
        <v>0.36868933819060284</v>
      </c>
      <c r="E32" s="9">
        <f t="shared" si="2"/>
        <v>0.18434466909530142</v>
      </c>
      <c r="F32" s="9">
        <f t="shared" si="3"/>
        <v>-7.3436941686431547</v>
      </c>
    </row>
    <row r="33" spans="1:6">
      <c r="A33" s="7">
        <f t="shared" si="4"/>
        <v>38</v>
      </c>
      <c r="C33" s="8">
        <f t="shared" si="0"/>
        <v>193.68443696856332</v>
      </c>
      <c r="D33" s="9">
        <f t="shared" si="1"/>
        <v>0.23825829259301282</v>
      </c>
      <c r="E33" s="9">
        <f t="shared" si="2"/>
        <v>0.11912914629650641</v>
      </c>
      <c r="F33" s="9">
        <f t="shared" si="3"/>
        <v>-9.2398197044716817</v>
      </c>
    </row>
    <row r="34" spans="1:6">
      <c r="A34" s="7">
        <f t="shared" si="4"/>
        <v>40</v>
      </c>
      <c r="C34" s="8">
        <f t="shared" si="0"/>
        <v>185.7766212003811</v>
      </c>
      <c r="D34" s="9">
        <f t="shared" si="1"/>
        <v>0.10076590193833181</v>
      </c>
      <c r="E34" s="9">
        <f t="shared" si="2"/>
        <v>5.0382950969165903E-2</v>
      </c>
      <c r="F34" s="9">
        <f t="shared" si="3"/>
        <v>-12.977163991226927</v>
      </c>
    </row>
    <row r="35" spans="1:6">
      <c r="A35" s="7">
        <f t="shared" si="4"/>
        <v>42</v>
      </c>
      <c r="C35" s="8">
        <f t="shared" si="0"/>
        <v>177.53281668505974</v>
      </c>
      <c r="D35" s="9">
        <f t="shared" si="1"/>
        <v>4.3069066416736863E-2</v>
      </c>
      <c r="E35" s="9">
        <f t="shared" si="2"/>
        <v>2.1534533208368432E-2</v>
      </c>
      <c r="F35" s="9">
        <f t="shared" si="3"/>
        <v>-16.668645377498578</v>
      </c>
    </row>
    <row r="36" spans="1:6">
      <c r="A36" s="7">
        <f t="shared" si="4"/>
        <v>44</v>
      </c>
      <c r="C36" s="8">
        <f t="shared" si="0"/>
        <v>168.96306715124689</v>
      </c>
      <c r="D36" s="9">
        <f t="shared" si="1"/>
        <v>0.19234442289529621</v>
      </c>
      <c r="E36" s="9">
        <f t="shared" si="2"/>
        <v>9.6172211447648107E-2</v>
      </c>
      <c r="F36" s="9">
        <f t="shared" si="3"/>
        <v>-10.16950397383572</v>
      </c>
    </row>
    <row r="37" spans="1:6">
      <c r="A37" s="7">
        <f t="shared" si="4"/>
        <v>46</v>
      </c>
      <c r="C37" s="8">
        <f t="shared" si="0"/>
        <v>160.07781343833156</v>
      </c>
      <c r="D37" s="9">
        <f t="shared" si="1"/>
        <v>0.34596939663744852</v>
      </c>
      <c r="E37" s="9">
        <f t="shared" si="2"/>
        <v>0.17298469831872426</v>
      </c>
      <c r="F37" s="9">
        <f t="shared" si="3"/>
        <v>-7.6199231149346112</v>
      </c>
    </row>
    <row r="38" spans="1:6">
      <c r="A38" s="7">
        <f t="shared" si="4"/>
        <v>48</v>
      </c>
      <c r="C38" s="8">
        <f t="shared" si="0"/>
        <v>150.88788077598699</v>
      </c>
      <c r="D38" s="9">
        <f t="shared" si="1"/>
        <v>0.50266409637583764</v>
      </c>
      <c r="E38" s="9">
        <f t="shared" si="2"/>
        <v>0.25133204818791882</v>
      </c>
      <c r="F38" s="9">
        <f t="shared" si="3"/>
        <v>-5.9975212953817323</v>
      </c>
    </row>
    <row r="39" spans="1:6">
      <c r="A39" s="7">
        <f t="shared" si="4"/>
        <v>50</v>
      </c>
      <c r="C39" s="8">
        <f t="shared" si="0"/>
        <v>141.40446559539754</v>
      </c>
      <c r="D39" s="9">
        <f t="shared" si="1"/>
        <v>0.6609641893507614</v>
      </c>
      <c r="E39" s="9">
        <f t="shared" si="2"/>
        <v>0.3304820946753807</v>
      </c>
      <c r="F39" s="9">
        <f t="shared" si="3"/>
        <v>-4.8085206535936837</v>
      </c>
    </row>
    <row r="40" spans="1:6">
      <c r="A40" s="7">
        <f t="shared" si="4"/>
        <v>52</v>
      </c>
      <c r="C40" s="8">
        <f t="shared" si="0"/>
        <v>131.63912188823682</v>
      </c>
      <c r="D40" s="9">
        <f t="shared" si="1"/>
        <v>0.81923128469222462</v>
      </c>
      <c r="E40" s="9">
        <f t="shared" si="2"/>
        <v>0.40961564234611231</v>
      </c>
      <c r="F40" s="9">
        <f t="shared" si="3"/>
        <v>-3.8762346693728782</v>
      </c>
    </row>
    <row r="41" spans="1:6">
      <c r="A41" s="7">
        <f t="shared" si="4"/>
        <v>54</v>
      </c>
      <c r="C41" s="8">
        <f t="shared" si="0"/>
        <v>121.60374713001698</v>
      </c>
      <c r="D41" s="9">
        <f t="shared" si="1"/>
        <v>0.97566935847457004</v>
      </c>
      <c r="E41" s="9">
        <f t="shared" si="2"/>
        <v>0.48783467923728502</v>
      </c>
      <c r="F41" s="9">
        <f t="shared" si="3"/>
        <v>-3.1172732975814741</v>
      </c>
    </row>
    <row r="42" spans="1:6">
      <c r="A42" s="7">
        <f t="shared" si="4"/>
        <v>56</v>
      </c>
      <c r="C42" s="8">
        <f t="shared" si="0"/>
        <v>111.31056778495901</v>
      </c>
      <c r="D42" s="9">
        <f t="shared" si="1"/>
        <v>1.1283473729271798</v>
      </c>
      <c r="E42" s="9">
        <f t="shared" si="2"/>
        <v>0.5641736864635899</v>
      </c>
      <c r="F42" s="9">
        <f t="shared" si="3"/>
        <v>-2.4858717356909596</v>
      </c>
    </row>
    <row r="43" spans="1:6">
      <c r="A43" s="7">
        <f t="shared" si="4"/>
        <v>58</v>
      </c>
      <c r="C43" s="8">
        <f t="shared" si="0"/>
        <v>100.77212441004397</v>
      </c>
      <c r="D43" s="9">
        <f t="shared" si="1"/>
        <v>1.2752280264810432</v>
      </c>
      <c r="E43" s="9">
        <f t="shared" si="2"/>
        <v>0.63761401324052158</v>
      </c>
      <c r="F43" s="9">
        <f t="shared" si="3"/>
        <v>-1.9544214674658162</v>
      </c>
    </row>
    <row r="44" spans="1:6">
      <c r="A44" s="7">
        <f t="shared" si="4"/>
        <v>60</v>
      </c>
      <c r="B44" s="7">
        <f>A44</f>
        <v>60</v>
      </c>
      <c r="C44" s="8">
        <f t="shared" si="0"/>
        <v>90.001256376393769</v>
      </c>
      <c r="D44" s="9">
        <f t="shared" si="1"/>
        <v>1.4142023313023093</v>
      </c>
      <c r="E44" s="9">
        <f t="shared" si="2"/>
        <v>0.70710116565115466</v>
      </c>
      <c r="F44" s="9">
        <f t="shared" si="3"/>
        <v>-1.5051844682411302</v>
      </c>
    </row>
    <row r="45" spans="1:6">
      <c r="A45" s="7">
        <f t="shared" si="4"/>
        <v>62</v>
      </c>
      <c r="C45" s="8">
        <f t="shared" si="0"/>
        <v>79.01108622659558</v>
      </c>
      <c r="D45" s="9">
        <f t="shared" si="1"/>
        <v>1.5431294599057077</v>
      </c>
      <c r="E45" s="9">
        <f t="shared" si="2"/>
        <v>0.77156472995285386</v>
      </c>
      <c r="F45" s="9">
        <f t="shared" si="3"/>
        <v>-1.1262763320149194</v>
      </c>
    </row>
    <row r="46" spans="1:6">
      <c r="A46" s="7">
        <f t="shared" si="4"/>
        <v>64</v>
      </c>
      <c r="C46" s="8">
        <f t="shared" si="0"/>
        <v>67.815003687027939</v>
      </c>
      <c r="D46" s="9">
        <f t="shared" si="1"/>
        <v>1.6598810436061502</v>
      </c>
      <c r="E46" s="9">
        <f t="shared" si="2"/>
        <v>0.82994052180307509</v>
      </c>
      <c r="F46" s="9">
        <f t="shared" si="3"/>
        <v>-0.80953030489341826</v>
      </c>
    </row>
    <row r="47" spans="1:6">
      <c r="A47" s="7">
        <f t="shared" si="4"/>
        <v>66</v>
      </c>
      <c r="C47" s="8">
        <f t="shared" si="0"/>
        <v>56.426649354667262</v>
      </c>
      <c r="D47" s="9">
        <f t="shared" si="1"/>
        <v>1.7623888557990446</v>
      </c>
      <c r="E47" s="9">
        <f t="shared" si="2"/>
        <v>0.88119442789952229</v>
      </c>
      <c r="F47" s="9">
        <f t="shared" si="3"/>
        <v>-0.54928257708447825</v>
      </c>
    </row>
    <row r="48" spans="1:6">
      <c r="A48" s="7">
        <f t="shared" si="4"/>
        <v>68</v>
      </c>
      <c r="C48" s="8">
        <f t="shared" si="0"/>
        <v>44.859898078249756</v>
      </c>
      <c r="D48" s="9">
        <f t="shared" si="1"/>
        <v>1.8486945861491428</v>
      </c>
      <c r="E48" s="9">
        <f t="shared" si="2"/>
        <v>0.92434729307457142</v>
      </c>
      <c r="F48" s="9">
        <f t="shared" si="3"/>
        <v>-0.34164826260291442</v>
      </c>
    </row>
    <row r="49" spans="1:6">
      <c r="A49" s="7">
        <f t="shared" si="4"/>
        <v>70</v>
      </c>
      <c r="C49" s="8">
        <f t="shared" si="0"/>
        <v>33.128842054035303</v>
      </c>
      <c r="D49" s="9">
        <f t="shared" si="1"/>
        <v>1.9170002216618371</v>
      </c>
      <c r="E49" s="9">
        <f t="shared" si="2"/>
        <v>0.95850011083091857</v>
      </c>
      <c r="F49" s="9">
        <f t="shared" si="3"/>
        <v>-0.18407832568648302</v>
      </c>
    </row>
    <row r="50" spans="1:6">
      <c r="A50" s="7">
        <f t="shared" si="4"/>
        <v>72</v>
      </c>
      <c r="C50" s="8">
        <f t="shared" si="0"/>
        <v>21.247773656769127</v>
      </c>
      <c r="D50" s="9">
        <f t="shared" si="1"/>
        <v>1.9657174105236015</v>
      </c>
      <c r="E50" s="9">
        <f t="shared" si="2"/>
        <v>0.98285870526180075</v>
      </c>
      <c r="F50" s="9">
        <f t="shared" si="3"/>
        <v>-7.5089114005079255E-2</v>
      </c>
    </row>
    <row r="51" spans="1:6">
      <c r="A51" s="7">
        <f t="shared" si="4"/>
        <v>74</v>
      </c>
      <c r="C51" s="8">
        <f t="shared" si="0"/>
        <v>9.2311680267589651</v>
      </c>
      <c r="D51" s="9">
        <f t="shared" si="1"/>
        <v>1.9935141060760688</v>
      </c>
      <c r="E51" s="9">
        <f t="shared" si="2"/>
        <v>0.99675705303803441</v>
      </c>
      <c r="F51" s="9">
        <f t="shared" si="3"/>
        <v>-1.4106825934217155E-2</v>
      </c>
    </row>
    <row r="52" spans="1:6">
      <c r="A52" s="7">
        <f t="shared" si="4"/>
        <v>76</v>
      </c>
      <c r="C52" s="8">
        <f t="shared" si="0"/>
        <v>-2.9063345657178843</v>
      </c>
      <c r="D52" s="9">
        <f t="shared" si="1"/>
        <v>1.9993567803027992</v>
      </c>
      <c r="E52" s="9">
        <f t="shared" si="2"/>
        <v>0.99967839015139959</v>
      </c>
      <c r="F52" s="9">
        <f t="shared" si="3"/>
        <v>-1.3969584755738015E-3</v>
      </c>
    </row>
    <row r="53" spans="1:6">
      <c r="A53" s="7">
        <f t="shared" si="4"/>
        <v>78</v>
      </c>
      <c r="C53" s="8">
        <f t="shared" si="0"/>
        <v>-15.149946557191868</v>
      </c>
      <c r="D53" s="9">
        <f t="shared" si="1"/>
        <v>1.9825465643521634</v>
      </c>
      <c r="E53" s="9">
        <f t="shared" si="2"/>
        <v>0.99127328217608168</v>
      </c>
      <c r="F53" s="9">
        <f t="shared" si="3"/>
        <v>-3.8065992184961157E-2</v>
      </c>
    </row>
    <row r="54" spans="1:6">
      <c r="A54" s="7">
        <f t="shared" si="4"/>
        <v>80</v>
      </c>
      <c r="C54" s="8">
        <f t="shared" si="0"/>
        <v>-27.484751107230508</v>
      </c>
      <c r="D54" s="9">
        <f t="shared" si="1"/>
        <v>1.9427478194786303</v>
      </c>
      <c r="E54" s="9">
        <f t="shared" si="2"/>
        <v>0.97137390973931514</v>
      </c>
      <c r="F54" s="9">
        <f t="shared" si="3"/>
        <v>-0.12613565479426911</v>
      </c>
    </row>
    <row r="55" spans="1:6">
      <c r="A55" s="7">
        <f t="shared" si="4"/>
        <v>82</v>
      </c>
      <c r="C55" s="8">
        <f t="shared" si="0"/>
        <v>-39.895720272170628</v>
      </c>
      <c r="D55" s="9">
        <f t="shared" si="1"/>
        <v>1.8800078625452057</v>
      </c>
      <c r="E55" s="9">
        <f t="shared" si="2"/>
        <v>0.94000393127260284</v>
      </c>
      <c r="F55" s="9">
        <f t="shared" si="3"/>
        <v>-0.26870330095590617</v>
      </c>
    </row>
    <row r="56" spans="1:6">
      <c r="A56" s="7">
        <f t="shared" si="4"/>
        <v>84</v>
      </c>
      <c r="C56" s="8">
        <f t="shared" si="0"/>
        <v>-52.367733314212416</v>
      </c>
      <c r="D56" s="9">
        <f t="shared" si="1"/>
        <v>1.7947668585808558</v>
      </c>
      <c r="E56" s="9">
        <f t="shared" si="2"/>
        <v>0.89738342929042791</v>
      </c>
      <c r="F56" s="9">
        <f t="shared" si="3"/>
        <v>-0.47021954230370877</v>
      </c>
    </row>
    <row r="57" spans="1:6">
      <c r="A57" s="7">
        <f t="shared" si="4"/>
        <v>86</v>
      </c>
      <c r="C57" s="8">
        <f t="shared" si="0"/>
        <v>-64.885595123567228</v>
      </c>
      <c r="D57" s="9">
        <f t="shared" si="1"/>
        <v>1.6878572372357032</v>
      </c>
      <c r="E57" s="9">
        <f t="shared" si="2"/>
        <v>0.84392861861785162</v>
      </c>
      <c r="F57" s="9">
        <f t="shared" si="3"/>
        <v>-0.73694285425753059</v>
      </c>
    </row>
    <row r="58" spans="1:6">
      <c r="A58" s="7">
        <f t="shared" si="4"/>
        <v>88</v>
      </c>
      <c r="C58" s="8">
        <f t="shared" si="0"/>
        <v>-77.434054731215568</v>
      </c>
      <c r="D58" s="9">
        <f t="shared" si="1"/>
        <v>1.5604923749839235</v>
      </c>
      <c r="E58" s="9">
        <f t="shared" si="2"/>
        <v>0.78024618749196173</v>
      </c>
      <c r="F58" s="9">
        <f t="shared" si="3"/>
        <v>-1.0776834474561396</v>
      </c>
    </row>
    <row r="59" spans="1:6">
      <c r="A59" s="7">
        <f t="shared" si="4"/>
        <v>90</v>
      </c>
      <c r="B59" s="7">
        <f>A59</f>
        <v>90</v>
      </c>
      <c r="C59" s="8">
        <f t="shared" si="0"/>
        <v>-89.997823889721062</v>
      </c>
      <c r="D59" s="9">
        <f t="shared" si="1"/>
        <v>1.4142446923314638</v>
      </c>
      <c r="E59" s="9">
        <f t="shared" si="2"/>
        <v>0.70712234616573189</v>
      </c>
      <c r="F59" s="9">
        <f t="shared" si="3"/>
        <v>-1.5050543815818633</v>
      </c>
    </row>
    <row r="60" spans="1:6">
      <c r="A60" s="7">
        <f t="shared" si="4"/>
        <v>92</v>
      </c>
      <c r="C60" s="8">
        <f t="shared" si="0"/>
        <v>-102.56159569946132</v>
      </c>
      <c r="D60" s="9">
        <f t="shared" si="1"/>
        <v>1.251013724986245</v>
      </c>
      <c r="E60" s="9">
        <f t="shared" si="2"/>
        <v>0.62550686249312248</v>
      </c>
      <c r="F60" s="9">
        <f t="shared" si="3"/>
        <v>-2.0376792125985568</v>
      </c>
    </row>
    <row r="61" spans="1:6">
      <c r="A61" s="7">
        <f t="shared" si="4"/>
        <v>94</v>
      </c>
      <c r="C61" s="8">
        <f t="shared" si="0"/>
        <v>-115.11006325758393</v>
      </c>
      <c r="D61" s="9">
        <f t="shared" si="1"/>
        <v>1.0729851192235245</v>
      </c>
      <c r="E61" s="9">
        <f t="shared" si="2"/>
        <v>0.53649255961176223</v>
      </c>
      <c r="F61" s="9">
        <f t="shared" si="3"/>
        <v>-2.7043629670261855</v>
      </c>
    </row>
    <row r="62" spans="1:6">
      <c r="A62" s="7">
        <f t="shared" si="4"/>
        <v>96</v>
      </c>
      <c r="C62" s="8">
        <f t="shared" si="0"/>
        <v>-127.62793830696597</v>
      </c>
      <c r="D62" s="9">
        <f t="shared" si="1"/>
        <v>0.88258185450938031</v>
      </c>
      <c r="E62" s="9">
        <f t="shared" si="2"/>
        <v>0.44129092725469016</v>
      </c>
      <c r="F62" s="9">
        <f t="shared" si="3"/>
        <v>-3.5527500136252494</v>
      </c>
    </row>
    <row r="63" spans="1:6">
      <c r="A63" s="7">
        <f t="shared" si="4"/>
        <v>98</v>
      </c>
      <c r="C63" s="8">
        <f t="shared" si="0"/>
        <v>-140.09996986245733</v>
      </c>
      <c r="D63" s="9">
        <f t="shared" si="1"/>
        <v>0.68240929279663931</v>
      </c>
      <c r="E63" s="9">
        <f t="shared" si="2"/>
        <v>0.34120464639831966</v>
      </c>
      <c r="F63" s="9">
        <f t="shared" si="3"/>
        <v>-4.6698506340307455</v>
      </c>
    </row>
    <row r="64" spans="1:6">
      <c r="A64" s="7">
        <f t="shared" si="4"/>
        <v>100</v>
      </c>
      <c r="C64" s="8">
        <f t="shared" si="0"/>
        <v>-152.51096279171375</v>
      </c>
      <c r="D64" s="9">
        <f t="shared" si="1"/>
        <v>0.47519587889109466</v>
      </c>
      <c r="E64" s="9">
        <f t="shared" si="2"/>
        <v>0.23759793944554733</v>
      </c>
      <c r="F64" s="9">
        <f t="shared" si="3"/>
        <v>-6.2415733006840668</v>
      </c>
    </row>
    <row r="65" spans="1:6">
      <c r="A65" s="7">
        <f t="shared" si="4"/>
        <v>102</v>
      </c>
      <c r="C65" s="8">
        <f t="shared" si="0"/>
        <v>-164.84579632798227</v>
      </c>
      <c r="D65" s="9">
        <f t="shared" si="1"/>
        <v>0.26373145910032664</v>
      </c>
      <c r="E65" s="9">
        <f t="shared" si="2"/>
        <v>0.13186572955016332</v>
      </c>
      <c r="F65" s="9">
        <f t="shared" si="3"/>
        <v>-8.7986805813910447</v>
      </c>
    </row>
    <row r="66" spans="1:6">
      <c r="A66" s="7">
        <f t="shared" si="4"/>
        <v>104</v>
      </c>
      <c r="C66" s="8">
        <f t="shared" si="0"/>
        <v>-177.08944249228495</v>
      </c>
      <c r="D66" s="9">
        <f t="shared" si="1"/>
        <v>5.0805239963013608E-2</v>
      </c>
      <c r="E66" s="9">
        <f t="shared" si="2"/>
        <v>2.5402619981506804E-2</v>
      </c>
      <c r="F66" s="9">
        <f t="shared" si="3"/>
        <v>-15.951214887016569</v>
      </c>
    </row>
    <row r="67" spans="1:6">
      <c r="A67" s="7">
        <f t="shared" si="4"/>
        <v>106</v>
      </c>
      <c r="C67" s="8">
        <f t="shared" si="0"/>
        <v>-189.22698440255527</v>
      </c>
      <c r="D67" s="9">
        <f t="shared" si="1"/>
        <v>0.16085462578982546</v>
      </c>
      <c r="E67" s="9">
        <f t="shared" si="2"/>
        <v>8.0427312894912728E-2</v>
      </c>
      <c r="F67" s="9">
        <f t="shared" si="3"/>
        <v>-10.945964409879508</v>
      </c>
    </row>
    <row r="68" spans="1:6">
      <c r="A68" s="7">
        <f t="shared" si="4"/>
        <v>108</v>
      </c>
      <c r="C68" s="8">
        <f t="shared" si="0"/>
        <v>-201.24363444742127</v>
      </c>
      <c r="D68" s="9">
        <f t="shared" si="1"/>
        <v>0.36863795875661187</v>
      </c>
      <c r="E68" s="9">
        <f t="shared" si="2"/>
        <v>0.18431897937830594</v>
      </c>
      <c r="F68" s="9">
        <f t="shared" si="3"/>
        <v>-7.3442994305070277</v>
      </c>
    </row>
    <row r="69" spans="1:6">
      <c r="A69" s="7">
        <f t="shared" si="4"/>
        <v>110</v>
      </c>
      <c r="C69" s="8">
        <f t="shared" si="0"/>
        <v>-213.1247523024935</v>
      </c>
      <c r="D69" s="9">
        <f t="shared" si="1"/>
        <v>0.57010430703122006</v>
      </c>
      <c r="E69" s="9">
        <f t="shared" si="2"/>
        <v>0.28505215351561003</v>
      </c>
      <c r="F69" s="9">
        <f t="shared" si="3"/>
        <v>-5.4507567363401774</v>
      </c>
    </row>
    <row r="70" spans="1:6">
      <c r="A70" s="7">
        <f t="shared" si="4"/>
        <v>112</v>
      </c>
      <c r="C70" s="8">
        <f t="shared" si="0"/>
        <v>-224.85586276720795</v>
      </c>
      <c r="D70" s="9">
        <f t="shared" si="1"/>
        <v>0.76302812462645031</v>
      </c>
      <c r="E70" s="9">
        <f t="shared" si="2"/>
        <v>0.38151406231322516</v>
      </c>
      <c r="F70" s="9">
        <f t="shared" si="3"/>
        <v>-4.1848944965541257</v>
      </c>
    </row>
    <row r="71" spans="1:6">
      <c r="A71" s="7">
        <f t="shared" si="4"/>
        <v>114</v>
      </c>
      <c r="C71" s="8">
        <f t="shared" si="0"/>
        <v>-236.42267340049256</v>
      </c>
      <c r="D71" s="9">
        <f t="shared" si="1"/>
        <v>0.94543627265465724</v>
      </c>
      <c r="E71" s="9">
        <f t="shared" si="2"/>
        <v>0.47271813632732862</v>
      </c>
      <c r="F71" s="9">
        <f t="shared" si="3"/>
        <v>-3.2539773521393895</v>
      </c>
    </row>
    <row r="72" spans="1:6">
      <c r="A72" s="7">
        <f t="shared" si="4"/>
        <v>116</v>
      </c>
      <c r="C72" s="8">
        <f t="shared" si="0"/>
        <v>-247.81109193377057</v>
      </c>
      <c r="D72" s="9">
        <f t="shared" si="1"/>
        <v>1.1156370816161469</v>
      </c>
      <c r="E72" s="9">
        <f t="shared" si="2"/>
        <v>0.55781854080807347</v>
      </c>
      <c r="F72" s="9">
        <f t="shared" si="3"/>
        <v>-2.5350705472250468</v>
      </c>
    </row>
    <row r="73" spans="1:6">
      <c r="A73" s="7">
        <f t="shared" si="4"/>
        <v>118</v>
      </c>
      <c r="C73" s="8">
        <f t="shared" si="0"/>
        <v>-259.00724344008796</v>
      </c>
      <c r="D73" s="9">
        <f t="shared" si="1"/>
        <v>1.272240565762933</v>
      </c>
      <c r="E73" s="9">
        <f t="shared" si="2"/>
        <v>0.63612028288146649</v>
      </c>
      <c r="F73" s="9">
        <f t="shared" si="3"/>
        <v>-1.9646075659598481</v>
      </c>
    </row>
    <row r="74" spans="1:6">
      <c r="A74" s="7">
        <f t="shared" si="4"/>
        <v>120</v>
      </c>
      <c r="B74" s="7">
        <f>A74</f>
        <v>120</v>
      </c>
      <c r="C74" s="8">
        <f t="shared" si="0"/>
        <v>-269.99748723844311</v>
      </c>
      <c r="D74" s="9">
        <f t="shared" si="1"/>
        <v>1.4141697281118675</v>
      </c>
      <c r="E74" s="9">
        <f t="shared" si="2"/>
        <v>0.70708486405593374</v>
      </c>
      <c r="F74" s="9">
        <f t="shared" si="3"/>
        <v>-1.5052845921668694</v>
      </c>
    </row>
    <row r="75" spans="1:6">
      <c r="A75" s="7">
        <f t="shared" si="4"/>
        <v>122</v>
      </c>
      <c r="C75" s="8">
        <f t="shared" si="0"/>
        <v>-280.76843351272896</v>
      </c>
      <c r="D75" s="9">
        <f t="shared" si="1"/>
        <v>1.5406632209695725</v>
      </c>
      <c r="E75" s="9">
        <f t="shared" si="2"/>
        <v>0.77033161048478627</v>
      </c>
      <c r="F75" s="9">
        <f t="shared" si="3"/>
        <v>-1.1332228054014704</v>
      </c>
    </row>
    <row r="76" spans="1:6">
      <c r="A76" s="7">
        <f t="shared" si="4"/>
        <v>124</v>
      </c>
      <c r="C76" s="8">
        <f t="shared" si="0"/>
        <v>-291.30695962503489</v>
      </c>
      <c r="D76" s="9">
        <f t="shared" si="1"/>
        <v>1.6512699178357064</v>
      </c>
      <c r="E76" s="9">
        <f t="shared" si="2"/>
        <v>0.82563495891785321</v>
      </c>
      <c r="F76" s="9">
        <f t="shared" si="3"/>
        <v>-0.83211926492438559</v>
      </c>
    </row>
    <row r="77" spans="1:6">
      <c r="A77" s="7">
        <f t="shared" si="4"/>
        <v>126</v>
      </c>
      <c r="C77" s="8">
        <f t="shared" si="0"/>
        <v>-301.60022610343697</v>
      </c>
      <c r="D77" s="9">
        <f t="shared" si="1"/>
        <v>1.7458361972967229</v>
      </c>
      <c r="E77" s="9">
        <f t="shared" si="2"/>
        <v>0.87291809864836145</v>
      </c>
      <c r="F77" s="9">
        <f t="shared" si="3"/>
        <v>-0.59026501968732714</v>
      </c>
    </row>
    <row r="78" spans="1:6">
      <c r="A78" s="7">
        <f t="shared" si="4"/>
        <v>128</v>
      </c>
      <c r="C78" s="8">
        <f t="shared" si="0"/>
        <v>-311.63569228479651</v>
      </c>
      <c r="D78" s="9">
        <f t="shared" si="1"/>
        <v>1.8244869304221667</v>
      </c>
      <c r="E78" s="9">
        <f t="shared" si="2"/>
        <v>0.91224346521108335</v>
      </c>
      <c r="F78" s="9">
        <f t="shared" si="3"/>
        <v>-0.39889238988725861</v>
      </c>
    </row>
    <row r="79" spans="1:6">
      <c r="A79" s="7">
        <f t="shared" si="4"/>
        <v>130</v>
      </c>
      <c r="C79" s="8">
        <f t="shared" ref="C79:C142" si="5">$I$5 - $J$5 + ($J$7*360)*COS(A79/57.296)</f>
        <v>-321.40113159350813</v>
      </c>
      <c r="D79" s="9">
        <f t="shared" ref="D79:D142" si="6">SQRT($I$4*$I$4 + $J$4*$J$4 + 2*$I$4*$J$4*COS((C79+$J$9)/57.296))</f>
        <v>1.8876012961693218</v>
      </c>
      <c r="E79" s="9">
        <f t="shared" ref="E79:E142" si="7">D79/($I$4 + $J$4)</f>
        <v>0.94380064808466091</v>
      </c>
      <c r="F79" s="9">
        <f t="shared" ref="F79:F142" si="8">MAX(10*LOG10(E79),-40)</f>
        <v>-0.25119728773642302</v>
      </c>
    </row>
    <row r="80" spans="1:6">
      <c r="A80" s="7">
        <f t="shared" ref="A80:A143" si="9">A79+2</f>
        <v>132</v>
      </c>
      <c r="C80" s="8">
        <f t="shared" si="5"/>
        <v>-330.88464643758516</v>
      </c>
      <c r="D80" s="9">
        <f t="shared" si="6"/>
        <v>1.9357846237501344</v>
      </c>
      <c r="E80" s="9">
        <f t="shared" si="7"/>
        <v>0.96789231187506719</v>
      </c>
      <c r="F80" s="9">
        <f t="shared" si="8"/>
        <v>-0.14172959799108834</v>
      </c>
    </row>
    <row r="81" spans="1:6">
      <c r="A81" s="7">
        <f t="shared" si="9"/>
        <v>134</v>
      </c>
      <c r="C81" s="8">
        <f t="shared" si="5"/>
        <v>-340.07468270392997</v>
      </c>
      <c r="D81" s="9">
        <f t="shared" si="6"/>
        <v>1.9698374792826228</v>
      </c>
      <c r="E81" s="9">
        <f t="shared" si="7"/>
        <v>0.98491873964131138</v>
      </c>
      <c r="F81" s="9">
        <f t="shared" si="8"/>
        <v>-6.5995993309855533E-2</v>
      </c>
    </row>
    <row r="82" spans="1:6">
      <c r="A82" s="7">
        <f t="shared" si="9"/>
        <v>136</v>
      </c>
      <c r="C82" s="8">
        <f t="shared" si="5"/>
        <v>-348.96004383513377</v>
      </c>
      <c r="D82" s="9">
        <f t="shared" si="6"/>
        <v>1.9907231814280086</v>
      </c>
      <c r="E82" s="9">
        <f t="shared" si="7"/>
        <v>0.99536159071400432</v>
      </c>
      <c r="F82" s="9">
        <f t="shared" si="8"/>
        <v>-2.0191219432132632E-2</v>
      </c>
    </row>
    <row r="83" spans="1:6">
      <c r="A83" s="7">
        <f t="shared" si="9"/>
        <v>138</v>
      </c>
      <c r="C83" s="8">
        <f t="shared" si="5"/>
        <v>-357.52990447065179</v>
      </c>
      <c r="D83" s="9">
        <f t="shared" si="6"/>
        <v>1.9995348542258231</v>
      </c>
      <c r="E83" s="9">
        <f t="shared" si="7"/>
        <v>0.99976742711291156</v>
      </c>
      <c r="F83" s="9">
        <f t="shared" si="8"/>
        <v>-1.0101686885062393E-3</v>
      </c>
    </row>
    <row r="84" spans="1:6">
      <c r="A84" s="7">
        <f t="shared" si="9"/>
        <v>140</v>
      </c>
      <c r="C84" s="8">
        <f t="shared" si="5"/>
        <v>-365.77382363573571</v>
      </c>
      <c r="D84" s="9">
        <f t="shared" si="6"/>
        <v>1.9974630134848728</v>
      </c>
      <c r="E84" s="9">
        <f t="shared" si="7"/>
        <v>0.99873150674243638</v>
      </c>
      <c r="F84" s="9">
        <f t="shared" si="8"/>
        <v>-5.5124932408049431E-3</v>
      </c>
    </row>
    <row r="85" spans="1:6">
      <c r="A85" s="7">
        <f t="shared" si="9"/>
        <v>142</v>
      </c>
      <c r="C85" s="8">
        <f t="shared" si="5"/>
        <v>-373.68175746205577</v>
      </c>
      <c r="D85" s="9">
        <f t="shared" si="6"/>
        <v>1.9857645450966317</v>
      </c>
      <c r="E85" s="9">
        <f t="shared" si="7"/>
        <v>0.99288227254831585</v>
      </c>
      <c r="F85" s="9">
        <f t="shared" si="8"/>
        <v>-3.1022433613130736E-2</v>
      </c>
    </row>
    <row r="86" spans="1:6">
      <c r="A86" s="7">
        <f t="shared" si="9"/>
        <v>144</v>
      </c>
      <c r="C86" s="8">
        <f t="shared" si="5"/>
        <v>-381.24407142451258</v>
      </c>
      <c r="D86" s="9">
        <f t="shared" si="6"/>
        <v>1.9657337788510014</v>
      </c>
      <c r="E86" s="9">
        <f t="shared" si="7"/>
        <v>0.98286688942550071</v>
      </c>
      <c r="F86" s="9">
        <f t="shared" si="8"/>
        <v>-7.5052950899267182E-2</v>
      </c>
    </row>
    <row r="87" spans="1:6">
      <c r="A87" s="7">
        <f t="shared" si="9"/>
        <v>146</v>
      </c>
      <c r="C87" s="8">
        <f t="shared" si="5"/>
        <v>-388.4515520793318</v>
      </c>
      <c r="D87" s="9">
        <f t="shared" si="6"/>
        <v>1.9386761986716328</v>
      </c>
      <c r="E87" s="9">
        <f t="shared" si="7"/>
        <v>0.96933809933581638</v>
      </c>
      <c r="F87" s="9">
        <f t="shared" si="8"/>
        <v>-0.13524717205814918</v>
      </c>
    </row>
    <row r="88" spans="1:6">
      <c r="A88" s="7">
        <f t="shared" si="9"/>
        <v>148</v>
      </c>
      <c r="C88" s="8">
        <f t="shared" si="5"/>
        <v>-395.2954182891396</v>
      </c>
      <c r="D88" s="9">
        <f t="shared" si="6"/>
        <v>1.9058851677140001</v>
      </c>
      <c r="E88" s="9">
        <f t="shared" si="7"/>
        <v>0.95294258385700004</v>
      </c>
      <c r="F88" s="9">
        <f t="shared" si="8"/>
        <v>-0.20933265432252837</v>
      </c>
    </row>
    <row r="89" spans="1:6">
      <c r="A89" s="7">
        <f t="shared" si="9"/>
        <v>150</v>
      </c>
      <c r="B89" s="7">
        <f>A89</f>
        <v>150</v>
      </c>
      <c r="C89" s="8">
        <f t="shared" si="5"/>
        <v>-401.76733192134367</v>
      </c>
      <c r="D89" s="9">
        <f t="shared" si="6"/>
        <v>1.8686218913797581</v>
      </c>
      <c r="E89" s="9">
        <f t="shared" si="7"/>
        <v>0.93431094568987905</v>
      </c>
      <c r="F89" s="9">
        <f t="shared" si="8"/>
        <v>-0.29508563252456943</v>
      </c>
    </row>
    <row r="90" spans="1:6">
      <c r="A90" s="7">
        <f t="shared" si="9"/>
        <v>152</v>
      </c>
      <c r="C90" s="8">
        <f t="shared" si="5"/>
        <v>-407.8594080067852</v>
      </c>
      <c r="D90" s="9">
        <f t="shared" si="6"/>
        <v>1.8280986985275152</v>
      </c>
      <c r="E90" s="9">
        <f t="shared" si="7"/>
        <v>0.91404934926375758</v>
      </c>
      <c r="F90" s="9">
        <f t="shared" si="8"/>
        <v>-0.39030356197931537</v>
      </c>
    </row>
    <row r="91" spans="1:6">
      <c r="A91" s="7">
        <f t="shared" si="9"/>
        <v>154</v>
      </c>
      <c r="C91" s="8">
        <f t="shared" si="5"/>
        <v>-413.56422434628536</v>
      </c>
      <c r="D91" s="9">
        <f t="shared" si="6"/>
        <v>1.7854655950909657</v>
      </c>
      <c r="E91" s="9">
        <f t="shared" si="7"/>
        <v>0.89273279754548285</v>
      </c>
      <c r="F91" s="9">
        <f t="shared" si="8"/>
        <v>-0.49278509662821818</v>
      </c>
    </row>
    <row r="92" spans="1:6">
      <c r="A92" s="7">
        <f t="shared" si="9"/>
        <v>156</v>
      </c>
      <c r="C92" s="8">
        <f t="shared" si="5"/>
        <v>-418.87483055338203</v>
      </c>
      <c r="D92" s="9">
        <f t="shared" si="6"/>
        <v>1.74179993761495</v>
      </c>
      <c r="E92" s="9">
        <f t="shared" si="7"/>
        <v>0.870899968807475</v>
      </c>
      <c r="F92" s="9">
        <f t="shared" si="8"/>
        <v>-0.60031725003540082</v>
      </c>
    </row>
    <row r="93" spans="1:6">
      <c r="A93" s="7">
        <f t="shared" si="9"/>
        <v>158</v>
      </c>
      <c r="C93" s="8">
        <f t="shared" si="5"/>
        <v>-423.78475652223995</v>
      </c>
      <c r="D93" s="9">
        <f t="shared" si="6"/>
        <v>1.6980989882328497</v>
      </c>
      <c r="E93" s="9">
        <f t="shared" si="7"/>
        <v>0.84904949411642483</v>
      </c>
      <c r="F93" s="9">
        <f t="shared" si="8"/>
        <v>-0.71066992447299204</v>
      </c>
    </row>
    <row r="94" spans="1:6">
      <c r="A94" s="7">
        <f t="shared" si="9"/>
        <v>160</v>
      </c>
      <c r="C94" s="8">
        <f t="shared" si="5"/>
        <v>-428.2880203104171</v>
      </c>
      <c r="D94" s="9">
        <f t="shared" si="6"/>
        <v>1.6552750475238558</v>
      </c>
      <c r="E94" s="9">
        <f t="shared" si="7"/>
        <v>0.8276375237619279</v>
      </c>
      <c r="F94" s="9">
        <f t="shared" si="8"/>
        <v>-0.82159827342559133</v>
      </c>
    </row>
    <row r="95" spans="1:6">
      <c r="A95" s="7">
        <f t="shared" si="9"/>
        <v>162</v>
      </c>
      <c r="C95" s="8">
        <f t="shared" si="5"/>
        <v>-432.37913542688466</v>
      </c>
      <c r="D95" s="9">
        <f t="shared" si="6"/>
        <v>1.6141528167442813</v>
      </c>
      <c r="E95" s="9">
        <f t="shared" si="7"/>
        <v>0.80707640837214067</v>
      </c>
      <c r="F95" s="9">
        <f t="shared" si="8"/>
        <v>-0.93085347355327452</v>
      </c>
    </row>
    <row r="96" spans="1:6">
      <c r="A96" s="7">
        <f t="shared" si="9"/>
        <v>164</v>
      </c>
      <c r="C96" s="8">
        <f t="shared" si="5"/>
        <v>-436.05311751641904</v>
      </c>
      <c r="D96" s="9">
        <f t="shared" si="6"/>
        <v>1.5754686146351715</v>
      </c>
      <c r="E96" s="9">
        <f t="shared" si="7"/>
        <v>0.78773430731758576</v>
      </c>
      <c r="F96" s="9">
        <f t="shared" si="8"/>
        <v>-1.0362023977346455</v>
      </c>
    </row>
    <row r="97" spans="1:6">
      <c r="A97" s="7">
        <f t="shared" si="9"/>
        <v>166</v>
      </c>
      <c r="C97" s="8">
        <f t="shared" si="5"/>
        <v>-439.30549043222476</v>
      </c>
      <c r="D97" s="9">
        <f t="shared" si="6"/>
        <v>1.5398710643798736</v>
      </c>
      <c r="E97" s="9">
        <f t="shared" si="7"/>
        <v>0.76993553218993682</v>
      </c>
      <c r="F97" s="9">
        <f t="shared" si="8"/>
        <v>-1.1354563740712218</v>
      </c>
    </row>
    <row r="98" spans="1:6">
      <c r="A98" s="7">
        <f t="shared" si="9"/>
        <v>168</v>
      </c>
      <c r="C98" s="8">
        <f t="shared" si="5"/>
        <v>-442.13229168938756</v>
      </c>
      <c r="D98" s="9">
        <f t="shared" si="6"/>
        <v>1.5079228710427175</v>
      </c>
      <c r="E98" s="9">
        <f t="shared" si="7"/>
        <v>0.75396143552135875</v>
      </c>
      <c r="F98" s="9">
        <f t="shared" si="8"/>
        <v>-1.2265086735117512</v>
      </c>
    </row>
    <row r="99" spans="1:6">
      <c r="A99" s="7">
        <f t="shared" si="9"/>
        <v>170</v>
      </c>
      <c r="C99" s="8">
        <f t="shared" si="5"/>
        <v>-444.53007729251482</v>
      </c>
      <c r="D99" s="9">
        <f t="shared" si="6"/>
        <v>1.4801033265853063</v>
      </c>
      <c r="E99" s="9">
        <f t="shared" si="7"/>
        <v>0.74005166329265315</v>
      </c>
      <c r="F99" s="9">
        <f t="shared" si="8"/>
        <v>-1.3073796094506804</v>
      </c>
    </row>
    <row r="100" spans="1:6">
      <c r="A100" s="7">
        <f t="shared" si="9"/>
        <v>172</v>
      </c>
      <c r="C100" s="8">
        <f t="shared" si="5"/>
        <v>-446.49592593168114</v>
      </c>
      <c r="D100" s="9">
        <f t="shared" si="6"/>
        <v>1.4568112060072651</v>
      </c>
      <c r="E100" s="9">
        <f t="shared" si="7"/>
        <v>0.72840560300363255</v>
      </c>
      <c r="F100" s="9">
        <f t="shared" si="8"/>
        <v>-1.3762672220688033</v>
      </c>
    </row>
    <row r="101" spans="1:6">
      <c r="A101" s="7">
        <f t="shared" si="9"/>
        <v>174</v>
      </c>
      <c r="C101" s="8">
        <f t="shared" si="5"/>
        <v>-448.02744254156715</v>
      </c>
      <c r="D101" s="9">
        <f t="shared" si="6"/>
        <v>1.4383677521453329</v>
      </c>
      <c r="E101" s="9">
        <f t="shared" si="7"/>
        <v>0.71918387607266643</v>
      </c>
      <c r="F101" s="9">
        <f t="shared" si="8"/>
        <v>-1.4316005794218656</v>
      </c>
    </row>
    <row r="102" spans="1:6">
      <c r="A102" s="7">
        <f t="shared" si="9"/>
        <v>176</v>
      </c>
      <c r="C102" s="8">
        <f t="shared" si="5"/>
        <v>-449.12276121945507</v>
      </c>
      <c r="D102" s="9">
        <f t="shared" si="6"/>
        <v>1.4250194862969159</v>
      </c>
      <c r="E102" s="9">
        <f t="shared" si="7"/>
        <v>0.71250974314845794</v>
      </c>
      <c r="F102" s="9">
        <f t="shared" si="8"/>
        <v>-1.4720919255919871</v>
      </c>
    </row>
    <row r="103" spans="1:6">
      <c r="A103" s="7">
        <f t="shared" si="9"/>
        <v>178</v>
      </c>
      <c r="C103" s="8">
        <f t="shared" si="5"/>
        <v>-449.78054749852652</v>
      </c>
      <c r="D103" s="9">
        <f t="shared" si="6"/>
        <v>1.4169406255230474</v>
      </c>
      <c r="E103" s="9">
        <f t="shared" si="7"/>
        <v>0.70847031276152372</v>
      </c>
      <c r="F103" s="9">
        <f t="shared" si="8"/>
        <v>-1.4967834340378836</v>
      </c>
    </row>
    <row r="104" spans="1:6">
      <c r="A104" s="7">
        <f t="shared" si="9"/>
        <v>180</v>
      </c>
      <c r="B104" s="7">
        <f>A104</f>
        <v>180</v>
      </c>
      <c r="C104" s="8">
        <f t="shared" si="5"/>
        <v>-449.9999999736919</v>
      </c>
      <c r="D104" s="9">
        <f t="shared" si="6"/>
        <v>1.4142349339576019</v>
      </c>
      <c r="E104" s="9">
        <f t="shared" si="7"/>
        <v>0.70711746697880096</v>
      </c>
      <c r="F104" s="9">
        <f t="shared" si="8"/>
        <v>-1.5050843482670127</v>
      </c>
    </row>
    <row r="105" spans="1:6">
      <c r="A105" s="7">
        <f t="shared" si="9"/>
        <v>182</v>
      </c>
      <c r="C105" s="8">
        <f t="shared" si="5"/>
        <v>-449.78085127797198</v>
      </c>
      <c r="D105" s="9">
        <f t="shared" si="6"/>
        <v>1.4169368837299383</v>
      </c>
      <c r="E105" s="9">
        <f t="shared" si="7"/>
        <v>0.70846844186496916</v>
      </c>
      <c r="F105" s="9">
        <f t="shared" si="8"/>
        <v>-1.4967949027064793</v>
      </c>
    </row>
    <row r="106" spans="1:6">
      <c r="A106" s="7">
        <f t="shared" si="9"/>
        <v>184</v>
      </c>
      <c r="C106" s="8">
        <f t="shared" si="5"/>
        <v>-449.12336840824042</v>
      </c>
      <c r="D106" s="9">
        <f t="shared" si="6"/>
        <v>1.4250120504798423</v>
      </c>
      <c r="E106" s="9">
        <f t="shared" si="7"/>
        <v>0.71250602523992113</v>
      </c>
      <c r="F106" s="9">
        <f t="shared" si="8"/>
        <v>-1.4721145873364754</v>
      </c>
    </row>
    <row r="107" spans="1:6">
      <c r="A107" s="7">
        <f t="shared" si="9"/>
        <v>186</v>
      </c>
      <c r="C107" s="8">
        <f t="shared" si="5"/>
        <v>-448.02835239993203</v>
      </c>
      <c r="D107" s="9">
        <f t="shared" si="6"/>
        <v>1.438356718387243</v>
      </c>
      <c r="E107" s="9">
        <f t="shared" si="7"/>
        <v>0.7191783591936215</v>
      </c>
      <c r="F107" s="9">
        <f t="shared" si="8"/>
        <v>-1.4316338943972982</v>
      </c>
    </row>
    <row r="108" spans="1:6">
      <c r="A108" s="7">
        <f t="shared" si="9"/>
        <v>188</v>
      </c>
      <c r="C108" s="8">
        <f t="shared" si="5"/>
        <v>-446.49713735111186</v>
      </c>
      <c r="D108" s="9">
        <f t="shared" si="6"/>
        <v>1.4567967197595295</v>
      </c>
      <c r="E108" s="9">
        <f t="shared" si="7"/>
        <v>0.72839835987976476</v>
      </c>
      <c r="F108" s="9">
        <f t="shared" si="8"/>
        <v>-1.3763104076834458</v>
      </c>
    </row>
    <row r="109" spans="1:6">
      <c r="A109" s="7">
        <f t="shared" si="9"/>
        <v>190</v>
      </c>
      <c r="C109" s="8">
        <f t="shared" si="5"/>
        <v>-444.53158879709474</v>
      </c>
      <c r="D109" s="9">
        <f t="shared" si="6"/>
        <v>1.4800855841631519</v>
      </c>
      <c r="E109" s="9">
        <f t="shared" si="7"/>
        <v>0.74004279208157597</v>
      </c>
      <c r="F109" s="9">
        <f t="shared" si="8"/>
        <v>-1.3074316698851298</v>
      </c>
    </row>
    <row r="110" spans="1:6">
      <c r="A110" s="7">
        <f t="shared" si="9"/>
        <v>192</v>
      </c>
      <c r="C110" s="8">
        <f t="shared" si="5"/>
        <v>-442.13410143759535</v>
      </c>
      <c r="D110" s="9">
        <f t="shared" si="6"/>
        <v>1.5079021214584436</v>
      </c>
      <c r="E110" s="9">
        <f t="shared" si="7"/>
        <v>0.7539510607292218</v>
      </c>
      <c r="F110" s="9">
        <f t="shared" si="8"/>
        <v>-1.226568434472513</v>
      </c>
    </row>
    <row r="111" spans="1:6">
      <c r="A111" s="7">
        <f t="shared" si="9"/>
        <v>194</v>
      </c>
      <c r="C111" s="8">
        <f t="shared" si="5"/>
        <v>-439.30759621917798</v>
      </c>
      <c r="D111" s="9">
        <f t="shared" si="6"/>
        <v>1.5398476113778914</v>
      </c>
      <c r="E111" s="9">
        <f t="shared" si="7"/>
        <v>0.76992380568894569</v>
      </c>
      <c r="F111" s="9">
        <f t="shared" si="8"/>
        <v>-1.13552251978398</v>
      </c>
    </row>
    <row r="112" spans="1:6">
      <c r="A112" s="7">
        <f t="shared" si="9"/>
        <v>196</v>
      </c>
      <c r="C112" s="8">
        <f t="shared" si="5"/>
        <v>-436.05551677656041</v>
      </c>
      <c r="D112" s="9">
        <f t="shared" si="6"/>
        <v>1.575442818761573</v>
      </c>
      <c r="E112" s="9">
        <f t="shared" si="7"/>
        <v>0.7877214093807865</v>
      </c>
      <c r="F112" s="9">
        <f t="shared" si="8"/>
        <v>-1.0362735073535401</v>
      </c>
    </row>
    <row r="113" spans="1:6">
      <c r="A113" s="7">
        <f t="shared" si="9"/>
        <v>198</v>
      </c>
      <c r="C113" s="8">
        <f t="shared" si="5"/>
        <v>-432.38182523710771</v>
      </c>
      <c r="D113" s="9">
        <f t="shared" si="6"/>
        <v>1.6141250972546011</v>
      </c>
      <c r="E113" s="9">
        <f t="shared" si="7"/>
        <v>0.80706254862730054</v>
      </c>
      <c r="F113" s="9">
        <f t="shared" si="8"/>
        <v>-0.93092805462547656</v>
      </c>
    </row>
    <row r="114" spans="1:6">
      <c r="A114" s="7">
        <f t="shared" si="9"/>
        <v>200</v>
      </c>
      <c r="C114" s="8">
        <f t="shared" si="5"/>
        <v>-428.29099739362766</v>
      </c>
      <c r="D114" s="9">
        <f t="shared" si="6"/>
        <v>1.6552458839069963</v>
      </c>
      <c r="E114" s="9">
        <f t="shared" si="7"/>
        <v>0.82762294195349817</v>
      </c>
      <c r="F114" s="9">
        <f t="shared" si="8"/>
        <v>-0.82167479067551707</v>
      </c>
    </row>
    <row r="115" spans="1:6">
      <c r="A115" s="7">
        <f t="shared" si="9"/>
        <v>202</v>
      </c>
      <c r="C115" s="8">
        <f t="shared" si="5"/>
        <v>-423.78801725134861</v>
      </c>
      <c r="D115" s="9">
        <f t="shared" si="6"/>
        <v>1.698068921107976</v>
      </c>
      <c r="E115" s="9">
        <f t="shared" si="7"/>
        <v>0.84903446055398801</v>
      </c>
      <c r="F115" s="9">
        <f t="shared" si="8"/>
        <v>-0.7107468228288345</v>
      </c>
    </row>
    <row r="116" spans="1:6">
      <c r="A116" s="7">
        <f t="shared" si="9"/>
        <v>204</v>
      </c>
      <c r="C116" s="8">
        <f t="shared" si="5"/>
        <v>-418.87837095572331</v>
      </c>
      <c r="D116" s="9">
        <f t="shared" si="6"/>
        <v>1.7417695687429215</v>
      </c>
      <c r="E116" s="9">
        <f t="shared" si="7"/>
        <v>0.87088478437146077</v>
      </c>
      <c r="F116" s="9">
        <f t="shared" si="8"/>
        <v>-0.60039297140981207</v>
      </c>
    </row>
    <row r="117" spans="1:6">
      <c r="A117" s="7">
        <f t="shared" si="9"/>
        <v>206</v>
      </c>
      <c r="C117" s="8">
        <f t="shared" si="5"/>
        <v>-413.56804010845747</v>
      </c>
      <c r="D117" s="9">
        <f t="shared" si="6"/>
        <v>1.7854355862341535</v>
      </c>
      <c r="E117" s="9">
        <f t="shared" si="7"/>
        <v>0.89271779311707677</v>
      </c>
      <c r="F117" s="9">
        <f t="shared" si="8"/>
        <v>-0.49285809042031858</v>
      </c>
    </row>
    <row r="118" spans="1:6">
      <c r="A118" s="7">
        <f t="shared" si="9"/>
        <v>208</v>
      </c>
      <c r="C118" s="8">
        <f t="shared" si="5"/>
        <v>-407.86349447990551</v>
      </c>
      <c r="D118" s="9">
        <f t="shared" si="6"/>
        <v>1.8280697688932435</v>
      </c>
      <c r="E118" s="9">
        <f t="shared" si="7"/>
        <v>0.91403488444662173</v>
      </c>
      <c r="F118" s="9">
        <f t="shared" si="8"/>
        <v>-0.39037228955923897</v>
      </c>
    </row>
    <row r="119" spans="1:6">
      <c r="A119" s="7">
        <f t="shared" si="9"/>
        <v>210</v>
      </c>
      <c r="B119" s="7">
        <f>A119</f>
        <v>210</v>
      </c>
      <c r="C119" s="8">
        <f t="shared" si="5"/>
        <v>-401.77168412671244</v>
      </c>
      <c r="D119" s="9">
        <f t="shared" si="6"/>
        <v>1.8685948133948209</v>
      </c>
      <c r="E119" s="9">
        <f t="shared" si="7"/>
        <v>0.93429740669741046</v>
      </c>
      <c r="F119" s="9">
        <f t="shared" si="8"/>
        <v>-0.2951485660944877</v>
      </c>
    </row>
    <row r="120" spans="1:6">
      <c r="A120" s="7">
        <f t="shared" si="9"/>
        <v>212</v>
      </c>
      <c r="C120" s="8">
        <f t="shared" si="5"/>
        <v>-395.30003092430587</v>
      </c>
      <c r="D120" s="9">
        <f t="shared" si="6"/>
        <v>1.9058607609021394</v>
      </c>
      <c r="E120" s="9">
        <f t="shared" si="7"/>
        <v>0.9529303804510697</v>
      </c>
      <c r="F120" s="9">
        <f t="shared" si="8"/>
        <v>-0.20938827053573139</v>
      </c>
    </row>
    <row r="121" spans="1:6">
      <c r="A121" s="7">
        <f t="shared" si="9"/>
        <v>214</v>
      </c>
      <c r="C121" s="8">
        <f t="shared" si="5"/>
        <v>-388.45641952455333</v>
      </c>
      <c r="D121" s="9">
        <f t="shared" si="6"/>
        <v>1.9386553214438578</v>
      </c>
      <c r="E121" s="9">
        <f t="shared" si="7"/>
        <v>0.96932766072192889</v>
      </c>
      <c r="F121" s="9">
        <f t="shared" si="8"/>
        <v>-0.13529394063995945</v>
      </c>
    </row>
    <row r="122" spans="1:6">
      <c r="A122" s="7">
        <f t="shared" si="9"/>
        <v>216</v>
      </c>
      <c r="C122" s="8">
        <f t="shared" si="5"/>
        <v>-381.24918774960281</v>
      </c>
      <c r="D122" s="9">
        <f t="shared" si="6"/>
        <v>1.9657173180708802</v>
      </c>
      <c r="E122" s="9">
        <f t="shared" si="7"/>
        <v>0.98285865903544012</v>
      </c>
      <c r="F122" s="9">
        <f t="shared" si="8"/>
        <v>-7.5089318264895066E-2</v>
      </c>
    </row>
    <row r="123" spans="1:6">
      <c r="A123" s="7">
        <f t="shared" si="9"/>
        <v>218</v>
      </c>
      <c r="C123" s="8">
        <f t="shared" si="5"/>
        <v>-373.68711643360865</v>
      </c>
      <c r="D123" s="9">
        <f t="shared" si="6"/>
        <v>1.985753403349527</v>
      </c>
      <c r="E123" s="9">
        <f t="shared" si="7"/>
        <v>0.9928767016747635</v>
      </c>
      <c r="F123" s="9">
        <f t="shared" si="8"/>
        <v>-3.1046801118699938E-2</v>
      </c>
    </row>
    <row r="124" spans="1:6">
      <c r="A124" s="7">
        <f t="shared" si="9"/>
        <v>220</v>
      </c>
      <c r="C124" s="8">
        <f t="shared" si="5"/>
        <v>-365.77941872472013</v>
      </c>
      <c r="D124" s="9">
        <f t="shared" si="6"/>
        <v>1.9974580940609168</v>
      </c>
      <c r="E124" s="9">
        <f t="shared" si="7"/>
        <v>0.99872904703045839</v>
      </c>
      <c r="F124" s="9">
        <f t="shared" si="8"/>
        <v>-5.5231892151218712E-3</v>
      </c>
    </row>
    <row r="125" spans="1:6">
      <c r="A125" s="7">
        <f t="shared" si="9"/>
        <v>222</v>
      </c>
      <c r="C125" s="8">
        <f t="shared" si="5"/>
        <v>-357.53572886036608</v>
      </c>
      <c r="D125" s="9">
        <f t="shared" si="6"/>
        <v>1.9995370439199296</v>
      </c>
      <c r="E125" s="9">
        <f t="shared" si="7"/>
        <v>0.9997685219599648</v>
      </c>
      <c r="F125" s="9">
        <f t="shared" si="8"/>
        <v>-1.0054127246640213E-3</v>
      </c>
    </row>
    <row r="126" spans="1:6">
      <c r="A126" s="7">
        <f t="shared" si="9"/>
        <v>224</v>
      </c>
      <c r="C126" s="8">
        <f t="shared" si="5"/>
        <v>-348.96609042951098</v>
      </c>
      <c r="D126" s="9">
        <f t="shared" si="6"/>
        <v>1.9907333313640363</v>
      </c>
      <c r="E126" s="9">
        <f t="shared" si="7"/>
        <v>0.99536666568201815</v>
      </c>
      <c r="F126" s="9">
        <f t="shared" si="8"/>
        <v>-2.0169076474175762E-2</v>
      </c>
    </row>
    <row r="127" spans="1:6">
      <c r="A127" s="7">
        <f t="shared" si="9"/>
        <v>226</v>
      </c>
      <c r="C127" s="8">
        <f t="shared" si="5"/>
        <v>-340.08094413618284</v>
      </c>
      <c r="D127" s="9">
        <f t="shared" si="6"/>
        <v>1.9698563840796128</v>
      </c>
      <c r="E127" s="9">
        <f t="shared" si="7"/>
        <v>0.98492819203980642</v>
      </c>
      <c r="F127" s="9">
        <f t="shared" si="8"/>
        <v>-6.5954313680426938E-2</v>
      </c>
    </row>
    <row r="128" spans="1:6">
      <c r="A128" s="7">
        <f t="shared" si="9"/>
        <v>228</v>
      </c>
      <c r="C128" s="8">
        <f t="shared" si="5"/>
        <v>-330.89111507918165</v>
      </c>
      <c r="D128" s="9">
        <f t="shared" si="6"/>
        <v>1.9358129994620228</v>
      </c>
      <c r="E128" s="9">
        <f t="shared" si="7"/>
        <v>0.96790649973101139</v>
      </c>
      <c r="F128" s="9">
        <f t="shared" si="8"/>
        <v>-0.1416659373719189</v>
      </c>
    </row>
    <row r="129" spans="1:6">
      <c r="A129" s="7">
        <f t="shared" si="9"/>
        <v>230</v>
      </c>
      <c r="C129" s="8">
        <f t="shared" si="5"/>
        <v>-321.40779956346569</v>
      </c>
      <c r="D129" s="9">
        <f t="shared" si="6"/>
        <v>1.8876397575404629</v>
      </c>
      <c r="E129" s="9">
        <f t="shared" si="7"/>
        <v>0.94381987877023144</v>
      </c>
      <c r="F129" s="9">
        <f t="shared" si="8"/>
        <v>-0.25110879769821925</v>
      </c>
    </row>
    <row r="130" spans="1:6">
      <c r="A130" s="7">
        <f t="shared" si="9"/>
        <v>232</v>
      </c>
      <c r="C130" s="8">
        <f t="shared" si="5"/>
        <v>-311.64255145928337</v>
      </c>
      <c r="D130" s="9">
        <f t="shared" si="6"/>
        <v>1.8245359681034683</v>
      </c>
      <c r="E130" s="9">
        <f t="shared" si="7"/>
        <v>0.91226798405173415</v>
      </c>
      <c r="F130" s="9">
        <f t="shared" si="8"/>
        <v>-0.39877566387600494</v>
      </c>
    </row>
    <row r="131" spans="1:6">
      <c r="A131" s="7">
        <f t="shared" si="9"/>
        <v>234</v>
      </c>
      <c r="C131" s="8">
        <f t="shared" si="5"/>
        <v>-301.6072681256698</v>
      </c>
      <c r="D131" s="9">
        <f t="shared" si="6"/>
        <v>1.7458961557548327</v>
      </c>
      <c r="E131" s="9">
        <f t="shared" si="7"/>
        <v>0.87294807787741635</v>
      </c>
      <c r="F131" s="9">
        <f t="shared" si="8"/>
        <v>-0.59011586949555872</v>
      </c>
    </row>
    <row r="132" spans="1:6">
      <c r="A132" s="7">
        <f t="shared" si="9"/>
        <v>236</v>
      </c>
      <c r="C132" s="8">
        <f t="shared" si="5"/>
        <v>-291.31417591546023</v>
      </c>
      <c r="D132" s="9">
        <f t="shared" si="6"/>
        <v>1.6513409747539474</v>
      </c>
      <c r="E132" s="9">
        <f t="shared" si="7"/>
        <v>0.82567048737697368</v>
      </c>
      <c r="F132" s="9">
        <f t="shared" si="8"/>
        <v>-0.83193238473473263</v>
      </c>
    </row>
    <row r="133" spans="1:6">
      <c r="A133" s="7">
        <f t="shared" si="9"/>
        <v>238</v>
      </c>
      <c r="C133" s="8">
        <f t="shared" si="5"/>
        <v>-280.77581527947649</v>
      </c>
      <c r="D133" s="9">
        <f t="shared" si="6"/>
        <v>1.5407453689780635</v>
      </c>
      <c r="E133" s="9">
        <f t="shared" si="7"/>
        <v>0.77037268448903173</v>
      </c>
      <c r="F133" s="9">
        <f t="shared" si="8"/>
        <v>-1.132991246192401</v>
      </c>
    </row>
    <row r="134" spans="1:6">
      <c r="A134" s="7">
        <f t="shared" si="9"/>
        <v>240</v>
      </c>
      <c r="B134" s="7">
        <f>A134</f>
        <v>240</v>
      </c>
      <c r="C134" s="8">
        <f t="shared" si="5"/>
        <v>-270.00502548803604</v>
      </c>
      <c r="D134" s="9">
        <f t="shared" si="6"/>
        <v>1.4142627596898929</v>
      </c>
      <c r="E134" s="9">
        <f t="shared" si="7"/>
        <v>0.70713137984494645</v>
      </c>
      <c r="F134" s="9">
        <f t="shared" si="8"/>
        <v>-1.5049988996416419</v>
      </c>
    </row>
    <row r="135" spans="1:6">
      <c r="A135" s="7">
        <f t="shared" si="9"/>
        <v>242</v>
      </c>
      <c r="C135" s="8">
        <f t="shared" si="5"/>
        <v>-259.01492898840132</v>
      </c>
      <c r="D135" s="9">
        <f t="shared" si="6"/>
        <v>1.2723440621250188</v>
      </c>
      <c r="E135" s="9">
        <f t="shared" si="7"/>
        <v>0.63617203106250941</v>
      </c>
      <c r="F135" s="9">
        <f t="shared" si="8"/>
        <v>-1.9642542831608942</v>
      </c>
    </row>
    <row r="136" spans="1:6">
      <c r="A136" s="7">
        <f t="shared" si="9"/>
        <v>244</v>
      </c>
      <c r="C136" s="8">
        <f t="shared" si="5"/>
        <v>-247.8189154172195</v>
      </c>
      <c r="D136" s="9">
        <f t="shared" si="6"/>
        <v>1.1157504063214729</v>
      </c>
      <c r="E136" s="9">
        <f t="shared" si="7"/>
        <v>0.55787520316073647</v>
      </c>
      <c r="F136" s="9">
        <f t="shared" si="8"/>
        <v>-2.5346294199489035</v>
      </c>
    </row>
    <row r="137" spans="1:6">
      <c r="A137" s="7">
        <f t="shared" si="9"/>
        <v>246</v>
      </c>
      <c r="C137" s="8">
        <f t="shared" si="5"/>
        <v>-236.43062528744102</v>
      </c>
      <c r="D137" s="9">
        <f t="shared" si="6"/>
        <v>0.94555857056713044</v>
      </c>
      <c r="E137" s="9">
        <f t="shared" si="7"/>
        <v>0.47277928528356522</v>
      </c>
      <c r="F137" s="9">
        <f t="shared" si="8"/>
        <v>-3.2534156022351017</v>
      </c>
    </row>
    <row r="138" spans="1:6">
      <c r="A138" s="7">
        <f t="shared" si="9"/>
        <v>248</v>
      </c>
      <c r="C138" s="8">
        <f t="shared" si="5"/>
        <v>-224.86393336958102</v>
      </c>
      <c r="D138" s="9">
        <f t="shared" si="6"/>
        <v>0.76315832670110728</v>
      </c>
      <c r="E138" s="9">
        <f t="shared" si="7"/>
        <v>0.38157916335055364</v>
      </c>
      <c r="F138" s="9">
        <f t="shared" si="8"/>
        <v>-4.1841534856161253</v>
      </c>
    </row>
    <row r="139" spans="1:6">
      <c r="A139" s="7">
        <f t="shared" si="9"/>
        <v>250</v>
      </c>
      <c r="C139" s="8">
        <f t="shared" si="5"/>
        <v>-213.1329317875809</v>
      </c>
      <c r="D139" s="9">
        <f t="shared" si="6"/>
        <v>0.5702411412161017</v>
      </c>
      <c r="E139" s="9">
        <f t="shared" si="7"/>
        <v>0.28512057060805085</v>
      </c>
      <c r="F139" s="9">
        <f t="shared" si="8"/>
        <v>-5.4497144849451047</v>
      </c>
    </row>
    <row r="140" spans="1:6">
      <c r="A140" s="7">
        <f t="shared" si="9"/>
        <v>252</v>
      </c>
      <c r="C140" s="8">
        <f t="shared" si="5"/>
        <v>-201.25191284985746</v>
      </c>
      <c r="D140" s="9">
        <f t="shared" si="6"/>
        <v>0.36877996708396155</v>
      </c>
      <c r="E140" s="9">
        <f t="shared" si="7"/>
        <v>0.18438998354198077</v>
      </c>
      <c r="F140" s="9">
        <f t="shared" si="8"/>
        <v>-7.3426267444614757</v>
      </c>
    </row>
    <row r="141" spans="1:6">
      <c r="A141" s="7">
        <f t="shared" si="9"/>
        <v>254</v>
      </c>
      <c r="C141" s="8">
        <f t="shared" si="5"/>
        <v>-189.23535163645937</v>
      </c>
      <c r="D141" s="9">
        <f t="shared" si="6"/>
        <v>0.16100018749529124</v>
      </c>
      <c r="E141" s="9">
        <f t="shared" si="7"/>
        <v>8.0500093747645621E-2</v>
      </c>
      <c r="F141" s="9">
        <f t="shared" si="8"/>
        <v>-10.942036138673927</v>
      </c>
    </row>
    <row r="142" spans="1:6">
      <c r="A142" s="7">
        <f t="shared" si="9"/>
        <v>256</v>
      </c>
      <c r="C142" s="8">
        <f t="shared" si="5"/>
        <v>-177.09788836355008</v>
      </c>
      <c r="D142" s="9">
        <f t="shared" si="6"/>
        <v>5.0657879698894404E-2</v>
      </c>
      <c r="E142" s="9">
        <f t="shared" si="7"/>
        <v>2.5328939849447202E-2</v>
      </c>
      <c r="F142" s="9">
        <f t="shared" si="8"/>
        <v>-15.96382987357908</v>
      </c>
    </row>
    <row r="143" spans="1:6">
      <c r="A143" s="7">
        <f t="shared" si="9"/>
        <v>258</v>
      </c>
      <c r="C143" s="8">
        <f t="shared" ref="C143:C193" si="10">$I$5 - $J$5 + ($J$7*360)*COS(A143/57.296)</f>
        <v>-164.85431054669414</v>
      </c>
      <c r="D143" s="9">
        <f t="shared" ref="D143:D193" si="11">SQRT($I$4*$I$4 + $J$4*$J$4 + 2*$I$4*$J$4*COS((C143+$J$9)/57.296))</f>
        <v>0.26358415543617791</v>
      </c>
      <c r="E143" s="9">
        <f t="shared" ref="E143:E193" si="12">D143/($I$4 + $J$4)</f>
        <v>0.13179207771808896</v>
      </c>
      <c r="F143" s="9">
        <f t="shared" ref="F143:F193" si="13">MAX(10*LOG10(E143),-40)</f>
        <v>-8.8011069525586869</v>
      </c>
    </row>
    <row r="144" spans="1:6">
      <c r="A144" s="7">
        <f t="shared" ref="A144:A193" si="14">A143+2</f>
        <v>260</v>
      </c>
      <c r="C144" s="8">
        <f t="shared" si="10"/>
        <v>-152.51953498468848</v>
      </c>
      <c r="D144" s="9">
        <f t="shared" si="11"/>
        <v>0.47505054950870568</v>
      </c>
      <c r="E144" s="9">
        <f t="shared" si="12"/>
        <v>0.23752527475435284</v>
      </c>
      <c r="F144" s="9">
        <f t="shared" si="13"/>
        <v>-6.2429017087145677</v>
      </c>
    </row>
    <row r="145" spans="1:6">
      <c r="A145" s="7">
        <f t="shared" si="14"/>
        <v>262</v>
      </c>
      <c r="C145" s="8">
        <f t="shared" si="10"/>
        <v>-140.10858958587838</v>
      </c>
      <c r="D145" s="9">
        <f t="shared" si="11"/>
        <v>0.68226787705864511</v>
      </c>
      <c r="E145" s="9">
        <f t="shared" si="12"/>
        <v>0.34113393852932256</v>
      </c>
      <c r="F145" s="9">
        <f t="shared" si="13"/>
        <v>-4.6707507161342878</v>
      </c>
    </row>
    <row r="146" spans="1:6">
      <c r="A146" s="7">
        <f t="shared" si="14"/>
        <v>264</v>
      </c>
      <c r="C146" s="8">
        <f t="shared" si="10"/>
        <v>-127.63659505910886</v>
      </c>
      <c r="D146" s="9">
        <f t="shared" si="11"/>
        <v>0.88244627082408578</v>
      </c>
      <c r="E146" s="9">
        <f t="shared" si="12"/>
        <v>0.44122313541204289</v>
      </c>
      <c r="F146" s="9">
        <f t="shared" si="13"/>
        <v>-3.5534172352477289</v>
      </c>
    </row>
    <row r="147" spans="1:6">
      <c r="A147" s="7">
        <f t="shared" si="14"/>
        <v>266</v>
      </c>
      <c r="C147" s="8">
        <f t="shared" si="10"/>
        <v>-115.11874649161113</v>
      </c>
      <c r="D147" s="9">
        <f t="shared" si="11"/>
        <v>1.0728572219612671</v>
      </c>
      <c r="E147" s="9">
        <f t="shared" si="12"/>
        <v>0.53642861098063355</v>
      </c>
      <c r="F147" s="9">
        <f t="shared" si="13"/>
        <v>-2.7048806665258045</v>
      </c>
    </row>
    <row r="148" spans="1:6">
      <c r="A148" s="7">
        <f t="shared" si="14"/>
        <v>268</v>
      </c>
      <c r="C148" s="8">
        <f t="shared" si="10"/>
        <v>-102.57029483627088</v>
      </c>
      <c r="D148" s="9">
        <f t="shared" si="11"/>
        <v>1.2508952623459488</v>
      </c>
      <c r="E148" s="9">
        <f t="shared" si="12"/>
        <v>0.62544763117297442</v>
      </c>
      <c r="F148" s="9">
        <f t="shared" si="13"/>
        <v>-2.038090479925156</v>
      </c>
    </row>
    <row r="149" spans="1:6">
      <c r="A149" s="7">
        <f t="shared" si="14"/>
        <v>270</v>
      </c>
      <c r="B149" s="7">
        <f>A149</f>
        <v>270</v>
      </c>
      <c r="C149" s="8">
        <f t="shared" si="10"/>
        <v>-90.006528330836588</v>
      </c>
      <c r="D149" s="9">
        <f t="shared" si="11"/>
        <v>1.4141372665492515</v>
      </c>
      <c r="E149" s="9">
        <f t="shared" si="12"/>
        <v>0.70706863327462577</v>
      </c>
      <c r="F149" s="9">
        <f t="shared" si="13"/>
        <v>-1.5053842834489353</v>
      </c>
    </row>
    <row r="150" spans="1:6">
      <c r="A150" s="7">
        <f t="shared" si="14"/>
        <v>272</v>
      </c>
      <c r="C150" s="8">
        <f t="shared" si="10"/>
        <v>-77.442753871697676</v>
      </c>
      <c r="D150" s="9">
        <f t="shared" si="11"/>
        <v>1.5603974062070303</v>
      </c>
      <c r="E150" s="9">
        <f t="shared" si="12"/>
        <v>0.78019870310351513</v>
      </c>
      <c r="F150" s="9">
        <f t="shared" si="13"/>
        <v>-1.077947759358592</v>
      </c>
    </row>
    <row r="151" spans="1:6">
      <c r="A151" s="7">
        <f t="shared" si="14"/>
        <v>274</v>
      </c>
      <c r="C151" s="8">
        <f t="shared" si="10"/>
        <v>-64.894278364935118</v>
      </c>
      <c r="D151" s="9">
        <f t="shared" si="11"/>
        <v>1.6877759322564518</v>
      </c>
      <c r="E151" s="9">
        <f t="shared" si="12"/>
        <v>0.84388796612822592</v>
      </c>
      <c r="F151" s="9">
        <f t="shared" si="13"/>
        <v>-0.73715206125410881</v>
      </c>
    </row>
    <row r="152" spans="1:6">
      <c r="A152" s="7">
        <f t="shared" si="14"/>
        <v>276</v>
      </c>
      <c r="C152" s="8">
        <f t="shared" si="10"/>
        <v>-52.376390077355197</v>
      </c>
      <c r="D152" s="9">
        <f t="shared" si="11"/>
        <v>1.7947001854435292</v>
      </c>
      <c r="E152" s="9">
        <f t="shared" si="12"/>
        <v>0.89735009272176458</v>
      </c>
      <c r="F152" s="9">
        <f t="shared" si="13"/>
        <v>-0.47038087976846521</v>
      </c>
    </row>
    <row r="153" spans="1:6">
      <c r="A153" s="7">
        <f t="shared" si="14"/>
        <v>278</v>
      </c>
      <c r="C153" s="8">
        <f t="shared" si="10"/>
        <v>-39.904340010236986</v>
      </c>
      <c r="D153" s="9">
        <f t="shared" si="11"/>
        <v>1.8799565318118012</v>
      </c>
      <c r="E153" s="9">
        <f t="shared" si="12"/>
        <v>0.93997826590590061</v>
      </c>
      <c r="F153" s="9">
        <f t="shared" si="13"/>
        <v>-0.26882188002705082</v>
      </c>
    </row>
    <row r="154" spans="1:6">
      <c r="A154" s="7">
        <f t="shared" si="14"/>
        <v>280</v>
      </c>
      <c r="C154" s="8">
        <f t="shared" si="10"/>
        <v>-27.493323318478495</v>
      </c>
      <c r="D154" s="9">
        <f t="shared" si="11"/>
        <v>1.9427122726796251</v>
      </c>
      <c r="E154" s="9">
        <f t="shared" si="12"/>
        <v>0.97135613633981255</v>
      </c>
      <c r="F154" s="9">
        <f t="shared" si="13"/>
        <v>-0.12621511914748107</v>
      </c>
    </row>
    <row r="155" spans="1:6">
      <c r="A155" s="7">
        <f t="shared" si="14"/>
        <v>282</v>
      </c>
      <c r="C155" s="8">
        <f t="shared" si="10"/>
        <v>-15.158460797782681</v>
      </c>
      <c r="D155" s="9">
        <f t="shared" si="11"/>
        <v>1.9825269698686014</v>
      </c>
      <c r="E155" s="9">
        <f t="shared" si="12"/>
        <v>0.99126348493430072</v>
      </c>
      <c r="F155" s="9">
        <f t="shared" si="13"/>
        <v>-3.8108915858448229E-2</v>
      </c>
    </row>
    <row r="156" spans="1:6">
      <c r="A156" s="7">
        <f t="shared" si="14"/>
        <v>284</v>
      </c>
      <c r="C156" s="8">
        <f t="shared" si="10"/>
        <v>-2.9147804624409304</v>
      </c>
      <c r="D156" s="9">
        <f t="shared" si="11"/>
        <v>1.9993530366406167</v>
      </c>
      <c r="E156" s="9">
        <f t="shared" si="12"/>
        <v>0.99967651832030835</v>
      </c>
      <c r="F156" s="9">
        <f t="shared" si="13"/>
        <v>-1.4050903576177077E-3</v>
      </c>
    </row>
    <row r="157" spans="1:6">
      <c r="A157" s="7">
        <f t="shared" si="14"/>
        <v>286</v>
      </c>
      <c r="C157" s="8">
        <f t="shared" si="10"/>
        <v>9.2228007638489942</v>
      </c>
      <c r="D157" s="9">
        <f t="shared" si="11"/>
        <v>1.9935258522169097</v>
      </c>
      <c r="E157" s="9">
        <f t="shared" si="12"/>
        <v>0.99676292610845485</v>
      </c>
      <c r="F157" s="9">
        <f t="shared" si="13"/>
        <v>-1.4081236603765356E-2</v>
      </c>
    </row>
    <row r="158" spans="1:6">
      <c r="A158" s="7">
        <f t="shared" si="14"/>
        <v>288</v>
      </c>
      <c r="C158" s="8">
        <f t="shared" si="10"/>
        <v>21.239495221814352</v>
      </c>
      <c r="D158" s="9">
        <f t="shared" si="11"/>
        <v>1.9657440427817778</v>
      </c>
      <c r="E158" s="9">
        <f t="shared" si="12"/>
        <v>0.98287202139088892</v>
      </c>
      <c r="F158" s="9">
        <f t="shared" si="13"/>
        <v>-7.5030274599407046E-2</v>
      </c>
    </row>
    <row r="159" spans="1:6">
      <c r="A159" s="7">
        <f t="shared" si="14"/>
        <v>290</v>
      </c>
      <c r="C159" s="8">
        <f t="shared" si="10"/>
        <v>33.120662532956246</v>
      </c>
      <c r="D159" s="9">
        <f t="shared" si="11"/>
        <v>1.9170409162563815</v>
      </c>
      <c r="E159" s="9">
        <f t="shared" si="12"/>
        <v>0.95852045812819076</v>
      </c>
      <c r="F159" s="9">
        <f t="shared" si="13"/>
        <v>-0.18398613346830475</v>
      </c>
    </row>
    <row r="160" spans="1:6">
      <c r="A160" s="7">
        <f t="shared" si="14"/>
        <v>292</v>
      </c>
      <c r="C160" s="8">
        <f t="shared" si="10"/>
        <v>44.851827436456261</v>
      </c>
      <c r="D160" s="9">
        <f t="shared" si="11"/>
        <v>1.8487483265224649</v>
      </c>
      <c r="E160" s="9">
        <f t="shared" si="12"/>
        <v>0.92437416326123245</v>
      </c>
      <c r="F160" s="9">
        <f t="shared" si="13"/>
        <v>-0.3415220177999948</v>
      </c>
    </row>
    <row r="161" spans="1:6">
      <c r="A161" s="7">
        <f t="shared" si="14"/>
        <v>294</v>
      </c>
      <c r="C161" s="8">
        <f t="shared" si="10"/>
        <v>56.418697424917156</v>
      </c>
      <c r="D161" s="9">
        <f t="shared" si="11"/>
        <v>1.762454463586113</v>
      </c>
      <c r="E161" s="9">
        <f t="shared" si="12"/>
        <v>0.88122723179305651</v>
      </c>
      <c r="F161" s="9">
        <f t="shared" si="13"/>
        <v>-0.54912090692035886</v>
      </c>
    </row>
    <row r="162" spans="1:6">
      <c r="A162" s="7">
        <f t="shared" si="14"/>
        <v>296</v>
      </c>
      <c r="C162" s="8">
        <f t="shared" si="10"/>
        <v>67.807180157448414</v>
      </c>
      <c r="D162" s="9">
        <f t="shared" si="11"/>
        <v>1.6599572120839228</v>
      </c>
      <c r="E162" s="9">
        <f t="shared" si="12"/>
        <v>0.82997860604196139</v>
      </c>
      <c r="F162" s="9">
        <f t="shared" si="13"/>
        <v>-0.80933102078949715</v>
      </c>
    </row>
    <row r="163" spans="1:6">
      <c r="A163" s="7">
        <f t="shared" si="14"/>
        <v>298</v>
      </c>
      <c r="C163" s="8">
        <f t="shared" si="10"/>
        <v>79.003400628878723</v>
      </c>
      <c r="D163" s="9">
        <f t="shared" si="11"/>
        <v>1.5432147887321226</v>
      </c>
      <c r="E163" s="9">
        <f t="shared" si="12"/>
        <v>0.77160739436606129</v>
      </c>
      <c r="F163" s="9">
        <f t="shared" si="13"/>
        <v>-1.126036191346975</v>
      </c>
    </row>
    <row r="164" spans="1:6">
      <c r="A164" s="7">
        <f t="shared" si="14"/>
        <v>300</v>
      </c>
      <c r="B164" s="7">
        <f>A164</f>
        <v>300</v>
      </c>
      <c r="C164" s="8">
        <f t="shared" si="10"/>
        <v>89.993718074184756</v>
      </c>
      <c r="D164" s="9">
        <f t="shared" si="11"/>
        <v>1.4142953613849125</v>
      </c>
      <c r="E164" s="9">
        <f t="shared" si="12"/>
        <v>0.70714768069245626</v>
      </c>
      <c r="F164" s="9">
        <f t="shared" si="13"/>
        <v>-1.504898786894141</v>
      </c>
    </row>
    <row r="165" spans="1:6">
      <c r="A165" s="7">
        <f t="shared" si="14"/>
        <v>302</v>
      </c>
      <c r="C165" s="8">
        <f t="shared" si="10"/>
        <v>100.76474258753211</v>
      </c>
      <c r="D165" s="9">
        <f t="shared" si="11"/>
        <v>1.2753272738922881</v>
      </c>
      <c r="E165" s="9">
        <f t="shared" si="12"/>
        <v>0.63766363694614403</v>
      </c>
      <c r="F165" s="9">
        <f t="shared" si="13"/>
        <v>-1.9540834814353836</v>
      </c>
    </row>
    <row r="166" spans="1:6">
      <c r="A166" s="7">
        <f t="shared" si="14"/>
        <v>304</v>
      </c>
      <c r="C166" s="8">
        <f t="shared" si="10"/>
        <v>111.30335143568851</v>
      </c>
      <c r="D166" s="9">
        <f t="shared" si="11"/>
        <v>1.1284513608991684</v>
      </c>
      <c r="E166" s="9">
        <f t="shared" si="12"/>
        <v>0.56422568044958421</v>
      </c>
      <c r="F166" s="9">
        <f t="shared" si="13"/>
        <v>-2.4854715103472103</v>
      </c>
    </row>
    <row r="167" spans="1:6">
      <c r="A167" s="7">
        <f t="shared" si="14"/>
        <v>306</v>
      </c>
      <c r="C167" s="8">
        <f t="shared" si="10"/>
        <v>121.59670504593046</v>
      </c>
      <c r="D167" s="9">
        <f t="shared" si="11"/>
        <v>0.9757766466520541</v>
      </c>
      <c r="E167" s="9">
        <f t="shared" si="12"/>
        <v>0.48788832332602705</v>
      </c>
      <c r="F167" s="9">
        <f t="shared" si="13"/>
        <v>-3.1167957577122762</v>
      </c>
    </row>
    <row r="168" spans="1:6">
      <c r="A168" s="7">
        <f t="shared" si="14"/>
        <v>308</v>
      </c>
      <c r="C168" s="8">
        <f t="shared" si="10"/>
        <v>131.63226264896269</v>
      </c>
      <c r="D168" s="9">
        <f t="shared" si="11"/>
        <v>0.81934049498941275</v>
      </c>
      <c r="E168" s="9">
        <f t="shared" si="12"/>
        <v>0.40967024749470637</v>
      </c>
      <c r="F168" s="9">
        <f t="shared" si="13"/>
        <v>-3.8756557575413169</v>
      </c>
    </row>
    <row r="169" spans="1:6">
      <c r="A169" s="7">
        <f t="shared" si="14"/>
        <v>310</v>
      </c>
      <c r="C169" s="8">
        <f t="shared" si="10"/>
        <v>141.39779755779821</v>
      </c>
      <c r="D169" s="9">
        <f t="shared" si="11"/>
        <v>0.66107402793510139</v>
      </c>
      <c r="E169" s="9">
        <f t="shared" si="12"/>
        <v>0.3305370139675507</v>
      </c>
      <c r="F169" s="9">
        <f t="shared" si="13"/>
        <v>-4.8077990059050624</v>
      </c>
    </row>
    <row r="170" spans="1:6">
      <c r="A170" s="7">
        <f t="shared" si="14"/>
        <v>312</v>
      </c>
      <c r="C170" s="8">
        <f t="shared" si="10"/>
        <v>150.88141206397637</v>
      </c>
      <c r="D170" s="9">
        <f t="shared" si="11"/>
        <v>0.50277337148143753</v>
      </c>
      <c r="E170" s="9">
        <f t="shared" si="12"/>
        <v>0.25138668574071876</v>
      </c>
      <c r="F170" s="9">
        <f t="shared" si="13"/>
        <v>-5.9965772769404975</v>
      </c>
    </row>
    <row r="171" spans="1:6">
      <c r="A171" s="7">
        <f t="shared" si="14"/>
        <v>314</v>
      </c>
      <c r="C171" s="8">
        <f t="shared" si="10"/>
        <v>160.07155193297837</v>
      </c>
      <c r="D171" s="9">
        <f t="shared" si="11"/>
        <v>0.34607703208334833</v>
      </c>
      <c r="E171" s="9">
        <f t="shared" si="12"/>
        <v>0.17303851604167417</v>
      </c>
      <c r="F171" s="9">
        <f t="shared" si="13"/>
        <v>-7.6185721801230608</v>
      </c>
    </row>
    <row r="172" spans="1:6">
      <c r="A172" s="7">
        <f t="shared" si="14"/>
        <v>316</v>
      </c>
      <c r="C172" s="8">
        <f t="shared" si="10"/>
        <v>168.95702048117221</v>
      </c>
      <c r="D172" s="9">
        <f t="shared" si="11"/>
        <v>0.19244946734271812</v>
      </c>
      <c r="E172" s="9">
        <f t="shared" si="12"/>
        <v>9.6224733671359058E-2</v>
      </c>
      <c r="F172" s="9">
        <f t="shared" si="13"/>
        <v>-10.167132822621499</v>
      </c>
    </row>
    <row r="173" spans="1:6">
      <c r="A173" s="7">
        <f t="shared" si="14"/>
        <v>318</v>
      </c>
      <c r="C173" s="8">
        <f t="shared" si="10"/>
        <v>177.52699221714272</v>
      </c>
      <c r="D173" s="9">
        <f t="shared" si="11"/>
        <v>4.3170698538737999E-2</v>
      </c>
      <c r="E173" s="9">
        <f t="shared" si="12"/>
        <v>2.1585349269369E-2</v>
      </c>
      <c r="F173" s="9">
        <f t="shared" si="13"/>
        <v>-16.65840919695578</v>
      </c>
    </row>
    <row r="174" spans="1:6">
      <c r="A174" s="7">
        <f t="shared" si="14"/>
        <v>320</v>
      </c>
      <c r="C174" s="8">
        <f t="shared" si="10"/>
        <v>185.77102603078441</v>
      </c>
      <c r="D174" s="9">
        <f t="shared" si="11"/>
        <v>0.10066837208531963</v>
      </c>
      <c r="E174" s="9">
        <f t="shared" si="12"/>
        <v>5.0334186042659816E-2</v>
      </c>
      <c r="F174" s="9">
        <f t="shared" si="13"/>
        <v>-12.981369499996394</v>
      </c>
    </row>
    <row r="175" spans="1:6">
      <c r="A175" s="7">
        <f t="shared" si="14"/>
        <v>322</v>
      </c>
      <c r="C175" s="8">
        <f t="shared" si="10"/>
        <v>193.67907791408641</v>
      </c>
      <c r="D175" s="9">
        <f t="shared" si="11"/>
        <v>0.23816542561575146</v>
      </c>
      <c r="E175" s="9">
        <f t="shared" si="12"/>
        <v>0.11908271280787573</v>
      </c>
      <c r="F175" s="9">
        <f t="shared" si="13"/>
        <v>-9.2415128030620757</v>
      </c>
    </row>
    <row r="176" spans="1:6">
      <c r="A176" s="7">
        <f t="shared" si="14"/>
        <v>324</v>
      </c>
      <c r="C176" s="8">
        <f t="shared" si="10"/>
        <v>201.24151319811676</v>
      </c>
      <c r="D176" s="9">
        <f t="shared" si="11"/>
        <v>0.36860157037955404</v>
      </c>
      <c r="E176" s="9">
        <f t="shared" si="12"/>
        <v>0.18430078518977702</v>
      </c>
      <c r="F176" s="9">
        <f t="shared" si="13"/>
        <v>-7.344728145212355</v>
      </c>
    </row>
    <row r="177" spans="1:6">
      <c r="A177" s="7">
        <f t="shared" si="14"/>
        <v>326</v>
      </c>
      <c r="C177" s="8">
        <f t="shared" si="10"/>
        <v>208.44911829129006</v>
      </c>
      <c r="D177" s="9">
        <f t="shared" si="11"/>
        <v>0.49143223778131512</v>
      </c>
      <c r="E177" s="9">
        <f t="shared" si="12"/>
        <v>0.24571611889065756</v>
      </c>
      <c r="F177" s="9">
        <f t="shared" si="13"/>
        <v>-6.095663530207255</v>
      </c>
    </row>
    <row r="178" spans="1:6">
      <c r="A178" s="7">
        <f t="shared" si="14"/>
        <v>328</v>
      </c>
      <c r="C178" s="8">
        <f t="shared" si="10"/>
        <v>215.29311190462511</v>
      </c>
      <c r="D178" s="9">
        <f t="shared" si="11"/>
        <v>0.60627484119553221</v>
      </c>
      <c r="E178" s="9">
        <f t="shared" si="12"/>
        <v>0.30313742059776611</v>
      </c>
      <c r="F178" s="9">
        <f t="shared" si="13"/>
        <v>-5.1836044912892474</v>
      </c>
    </row>
    <row r="179" spans="1:6">
      <c r="A179" s="7">
        <f t="shared" si="14"/>
        <v>330</v>
      </c>
      <c r="B179" s="7">
        <f>A179</f>
        <v>330</v>
      </c>
      <c r="C179" s="8">
        <f t="shared" si="10"/>
        <v>221.76515575030913</v>
      </c>
      <c r="D179" s="9">
        <f t="shared" si="11"/>
        <v>0.71289391587694306</v>
      </c>
      <c r="E179" s="9">
        <f t="shared" si="12"/>
        <v>0.35644695793847153</v>
      </c>
      <c r="F179" s="9">
        <f t="shared" si="13"/>
        <v>-4.4800508737874578</v>
      </c>
    </row>
    <row r="180" spans="1:6">
      <c r="A180" s="7">
        <f t="shared" si="14"/>
        <v>332</v>
      </c>
      <c r="C180" s="8">
        <f t="shared" si="10"/>
        <v>227.85736470053928</v>
      </c>
      <c r="D180" s="9">
        <f t="shared" si="11"/>
        <v>0.81118443723502587</v>
      </c>
      <c r="E180" s="9">
        <f t="shared" si="12"/>
        <v>0.40559221861751293</v>
      </c>
      <c r="F180" s="9">
        <f t="shared" si="13"/>
        <v>-3.9191038563698104</v>
      </c>
    </row>
    <row r="181" spans="1:6">
      <c r="A181" s="7">
        <f t="shared" si="14"/>
        <v>334</v>
      </c>
      <c r="C181" s="8">
        <f t="shared" si="10"/>
        <v>233.56231639426295</v>
      </c>
      <c r="D181" s="9">
        <f t="shared" si="11"/>
        <v>0.90115397195784708</v>
      </c>
      <c r="E181" s="9">
        <f t="shared" si="12"/>
        <v>0.45057698597892354</v>
      </c>
      <c r="F181" s="9">
        <f t="shared" si="13"/>
        <v>-3.4623099440892178</v>
      </c>
    </row>
    <row r="182" spans="1:6">
      <c r="A182" s="7">
        <f t="shared" si="14"/>
        <v>336</v>
      </c>
      <c r="C182" s="8">
        <f t="shared" si="10"/>
        <v>238.87306028011068</v>
      </c>
      <c r="D182" s="9">
        <f t="shared" si="11"/>
        <v>0.98290425685618688</v>
      </c>
      <c r="E182" s="9">
        <f t="shared" si="12"/>
        <v>0.49145212842809344</v>
      </c>
      <c r="F182" s="9">
        <f t="shared" si="13"/>
        <v>-3.0851877970786621</v>
      </c>
    </row>
    <row r="183" spans="1:6">
      <c r="A183" s="7">
        <f t="shared" si="14"/>
        <v>338</v>
      </c>
      <c r="C183" s="8">
        <f t="shared" si="10"/>
        <v>243.78312608450847</v>
      </c>
      <c r="D183" s="9">
        <f t="shared" si="11"/>
        <v>1.0566127293717327</v>
      </c>
      <c r="E183" s="9">
        <f t="shared" si="12"/>
        <v>0.52830636468586634</v>
      </c>
      <c r="F183" s="9">
        <f t="shared" si="13"/>
        <v>-2.7711415718869867</v>
      </c>
    </row>
    <row r="184" spans="1:6">
      <c r="A184" s="7">
        <f t="shared" si="14"/>
        <v>340</v>
      </c>
      <c r="C184" s="8">
        <f t="shared" si="10"/>
        <v>248.28653169464741</v>
      </c>
      <c r="D184" s="9">
        <f t="shared" si="11"/>
        <v>1.1225144565665177</v>
      </c>
      <c r="E184" s="9">
        <f t="shared" si="12"/>
        <v>0.56125722828325886</v>
      </c>
      <c r="F184" s="9">
        <f t="shared" si="13"/>
        <v>-2.50838052788944</v>
      </c>
    </row>
    <row r="185" spans="1:6">
      <c r="A185" s="7">
        <f t="shared" si="14"/>
        <v>342</v>
      </c>
      <c r="C185" s="8">
        <f t="shared" si="10"/>
        <v>252.3777904467118</v>
      </c>
      <c r="D185" s="9">
        <f t="shared" si="11"/>
        <v>1.180884830662027</v>
      </c>
      <c r="E185" s="9">
        <f t="shared" si="12"/>
        <v>0.59044241533101349</v>
      </c>
      <c r="F185" s="9">
        <f t="shared" si="13"/>
        <v>-2.28822451858202</v>
      </c>
    </row>
    <row r="186" spans="1:6">
      <c r="A186" s="7">
        <f t="shared" si="14"/>
        <v>344</v>
      </c>
      <c r="C186" s="8">
        <f t="shared" si="10"/>
        <v>256.05191781048165</v>
      </c>
      <c r="D186" s="9">
        <f t="shared" si="11"/>
        <v>1.2320233227210162</v>
      </c>
      <c r="E186" s="9">
        <f t="shared" si="12"/>
        <v>0.61601166136050811</v>
      </c>
      <c r="F186" s="9">
        <f t="shared" si="13"/>
        <v>-2.1041106638008165</v>
      </c>
    </row>
    <row r="187" spans="1:6">
      <c r="A187" s="7">
        <f t="shared" si="14"/>
        <v>346</v>
      </c>
      <c r="C187" s="8">
        <f t="shared" si="10"/>
        <v>259.30443746216838</v>
      </c>
      <c r="D187" s="9">
        <f t="shared" si="11"/>
        <v>1.2762385149974986</v>
      </c>
      <c r="E187" s="9">
        <f t="shared" si="12"/>
        <v>0.63811925749874931</v>
      </c>
      <c r="F187" s="9">
        <f t="shared" si="13"/>
        <v>-1.9509814881242618</v>
      </c>
    </row>
    <row r="188" spans="1:6">
      <c r="A188" s="7">
        <f t="shared" si="14"/>
        <v>348</v>
      </c>
      <c r="C188" s="8">
        <f t="shared" si="10"/>
        <v>262.13138673808425</v>
      </c>
      <c r="D188" s="9">
        <f t="shared" si="11"/>
        <v>1.3138345691645987</v>
      </c>
      <c r="E188" s="9">
        <f t="shared" si="12"/>
        <v>0.65691728458229937</v>
      </c>
      <c r="F188" s="9">
        <f t="shared" si="13"/>
        <v>-1.8248931097444263</v>
      </c>
    </row>
    <row r="189" spans="1:6">
      <c r="A189" s="7">
        <f t="shared" si="14"/>
        <v>350</v>
      </c>
      <c r="C189" s="8">
        <f t="shared" si="10"/>
        <v>264.52932146249975</v>
      </c>
      <c r="D189" s="9">
        <f t="shared" si="11"/>
        <v>1.3450992336386078</v>
      </c>
      <c r="E189" s="9">
        <f t="shared" si="12"/>
        <v>0.67254961681930392</v>
      </c>
      <c r="F189" s="9">
        <f t="shared" si="13"/>
        <v>-1.7227567040963041</v>
      </c>
    </row>
    <row r="190" spans="1:6">
      <c r="A190" s="7">
        <f t="shared" si="14"/>
        <v>352</v>
      </c>
      <c r="C190" s="8">
        <f t="shared" si="10"/>
        <v>266.49532014380975</v>
      </c>
      <c r="D190" s="9">
        <f t="shared" si="11"/>
        <v>1.3702934494021153</v>
      </c>
      <c r="E190" s="9">
        <f t="shared" si="12"/>
        <v>0.68514672470105764</v>
      </c>
      <c r="F190" s="9">
        <f t="shared" si="13"/>
        <v>-1.6421641404843215</v>
      </c>
    </row>
    <row r="191" spans="1:6">
      <c r="A191" s="7">
        <f t="shared" si="14"/>
        <v>354</v>
      </c>
      <c r="C191" s="8">
        <f t="shared" si="10"/>
        <v>268.02698753389285</v>
      </c>
      <c r="D191" s="9">
        <f t="shared" si="11"/>
        <v>1.3896425802933521</v>
      </c>
      <c r="E191" s="9">
        <f t="shared" si="12"/>
        <v>0.69482129014667604</v>
      </c>
      <c r="F191" s="9">
        <f t="shared" si="13"/>
        <v>-1.5812688272413054</v>
      </c>
    </row>
    <row r="192" spans="1:6">
      <c r="A192" s="7">
        <f t="shared" si="14"/>
        <v>356</v>
      </c>
      <c r="C192" s="8">
        <f t="shared" si="10"/>
        <v>269.12245754633045</v>
      </c>
      <c r="D192" s="9">
        <f t="shared" si="11"/>
        <v>1.4033292703172393</v>
      </c>
      <c r="E192" s="9">
        <f t="shared" si="12"/>
        <v>0.70166463515861965</v>
      </c>
      <c r="F192" s="9">
        <f t="shared" si="13"/>
        <v>-1.538704119456171</v>
      </c>
    </row>
    <row r="193" spans="1:6">
      <c r="A193" s="7">
        <f t="shared" si="14"/>
        <v>358</v>
      </c>
      <c r="C193" s="8">
        <f t="shared" si="10"/>
        <v>269.7803955299276</v>
      </c>
      <c r="D193" s="9">
        <f t="shared" si="11"/>
        <v>1.4114879163211964</v>
      </c>
      <c r="E193" s="9">
        <f t="shared" si="12"/>
        <v>0.70574395816059821</v>
      </c>
      <c r="F193" s="9">
        <f t="shared" si="13"/>
        <v>-1.5135283113888141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Auyer</dc:creator>
  <cp:lastModifiedBy>Steve Auyer</cp:lastModifiedBy>
  <dcterms:created xsi:type="dcterms:W3CDTF">2013-03-15T10:51:20Z</dcterms:created>
  <dcterms:modified xsi:type="dcterms:W3CDTF">2014-02-06T16:11:45Z</dcterms:modified>
</cp:coreProperties>
</file>